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440" windowHeight="11760"/>
  </bookViews>
  <sheets>
    <sheet name="Лист1" sheetId="1" r:id="rId1"/>
    <sheet name="Лист2" sheetId="2" r:id="rId2"/>
  </sheets>
  <definedNames>
    <definedName name="_xlnm.Print_Area" localSheetId="0">Лист1!$A$2:$G$133</definedName>
  </definedNames>
  <calcPr calcId="145621"/>
</workbook>
</file>

<file path=xl/calcChain.xml><?xml version="1.0" encoding="utf-8"?>
<calcChain xmlns="http://schemas.openxmlformats.org/spreadsheetml/2006/main">
  <c r="H78" i="1" l="1"/>
  <c r="H76" i="1"/>
  <c r="G19" i="1"/>
  <c r="G78" i="1" l="1"/>
  <c r="G76" i="1"/>
  <c r="G98" i="1" l="1"/>
  <c r="H111" i="1"/>
  <c r="G111" i="1"/>
  <c r="H128" i="1" l="1"/>
  <c r="H127" i="1" s="1"/>
  <c r="H125" i="1"/>
  <c r="H124" i="1" s="1"/>
  <c r="H121" i="1"/>
  <c r="H120" i="1" s="1"/>
  <c r="H119" i="1" s="1"/>
  <c r="H118" i="1" s="1"/>
  <c r="H116" i="1"/>
  <c r="H115" i="1" s="1"/>
  <c r="H114" i="1" s="1"/>
  <c r="H113" i="1" s="1"/>
  <c r="H109" i="1"/>
  <c r="H105" i="1"/>
  <c r="H101" i="1"/>
  <c r="H100" i="1" s="1"/>
  <c r="H99" i="1" s="1"/>
  <c r="H96" i="1"/>
  <c r="H95" i="1" s="1"/>
  <c r="H94" i="1" s="1"/>
  <c r="H92" i="1"/>
  <c r="H90" i="1"/>
  <c r="H88" i="1"/>
  <c r="H86" i="1"/>
  <c r="H82" i="1"/>
  <c r="H81" i="1" s="1"/>
  <c r="H80" i="1" s="1"/>
  <c r="H74" i="1"/>
  <c r="H73" i="1" s="1"/>
  <c r="H72" i="1" s="1"/>
  <c r="H70" i="1"/>
  <c r="H69" i="1" s="1"/>
  <c r="H68" i="1" s="1"/>
  <c r="H65" i="1"/>
  <c r="H64" i="1" s="1"/>
  <c r="H63" i="1" s="1"/>
  <c r="H62" i="1" s="1"/>
  <c r="H60" i="1"/>
  <c r="H59" i="1" s="1"/>
  <c r="H58" i="1" s="1"/>
  <c r="H56" i="1"/>
  <c r="H55" i="1" s="1"/>
  <c r="H54" i="1" s="1"/>
  <c r="H52" i="1"/>
  <c r="H51" i="1" s="1"/>
  <c r="H50" i="1" s="1"/>
  <c r="H48" i="1"/>
  <c r="H46" i="1"/>
  <c r="H44" i="1"/>
  <c r="H42" i="1"/>
  <c r="H37" i="1"/>
  <c r="H36" i="1" s="1"/>
  <c r="H35" i="1" s="1"/>
  <c r="H33" i="1"/>
  <c r="H32" i="1" s="1"/>
  <c r="H31" i="1" s="1"/>
  <c r="H29" i="1"/>
  <c r="H28" i="1" s="1"/>
  <c r="H27" i="1" s="1"/>
  <c r="H23" i="1"/>
  <c r="H22" i="1" s="1"/>
  <c r="H21" i="1" s="1"/>
  <c r="H41" i="1" l="1"/>
  <c r="H40" i="1" s="1"/>
  <c r="H39" i="1" s="1"/>
  <c r="H85" i="1"/>
  <c r="H84" i="1" s="1"/>
  <c r="H67" i="1" s="1"/>
  <c r="H104" i="1"/>
  <c r="H123" i="1"/>
  <c r="H103" i="1"/>
  <c r="H98" i="1" s="1"/>
  <c r="H20" i="1"/>
  <c r="G90" i="1"/>
  <c r="G88" i="1"/>
  <c r="G105" i="1"/>
  <c r="G96" i="1"/>
  <c r="G95" i="1" s="1"/>
  <c r="G94" i="1" s="1"/>
  <c r="G128" i="1"/>
  <c r="G127" i="1" s="1"/>
  <c r="G125" i="1"/>
  <c r="G124" i="1" s="1"/>
  <c r="G121" i="1"/>
  <c r="G120" i="1" s="1"/>
  <c r="G119" i="1" s="1"/>
  <c r="G118" i="1" s="1"/>
  <c r="G116" i="1"/>
  <c r="G115" i="1" s="1"/>
  <c r="G114" i="1" s="1"/>
  <c r="G113" i="1" s="1"/>
  <c r="G109" i="1"/>
  <c r="G101" i="1"/>
  <c r="G100" i="1" s="1"/>
  <c r="G99" i="1" s="1"/>
  <c r="G86" i="1"/>
  <c r="G92" i="1"/>
  <c r="G82" i="1"/>
  <c r="G81" i="1" s="1"/>
  <c r="G80" i="1" s="1"/>
  <c r="G70" i="1"/>
  <c r="G69" i="1" s="1"/>
  <c r="G68" i="1" s="1"/>
  <c r="G74" i="1"/>
  <c r="G73" i="1" s="1"/>
  <c r="G72" i="1" s="1"/>
  <c r="G60" i="1"/>
  <c r="G59" i="1" s="1"/>
  <c r="G58" i="1" s="1"/>
  <c r="G65" i="1"/>
  <c r="G64" i="1" s="1"/>
  <c r="G63" i="1" s="1"/>
  <c r="G62" i="1" s="1"/>
  <c r="G48" i="1"/>
  <c r="G46" i="1"/>
  <c r="G56" i="1"/>
  <c r="G55" i="1" s="1"/>
  <c r="G54" i="1" s="1"/>
  <c r="G52" i="1"/>
  <c r="G51" i="1" s="1"/>
  <c r="G50" i="1" s="1"/>
  <c r="G44" i="1"/>
  <c r="G42" i="1"/>
  <c r="G37" i="1"/>
  <c r="G36" i="1" s="1"/>
  <c r="G35" i="1" s="1"/>
  <c r="G33" i="1"/>
  <c r="G32" i="1" s="1"/>
  <c r="G31" i="1" s="1"/>
  <c r="G29" i="1"/>
  <c r="G28" i="1" s="1"/>
  <c r="G27" i="1" s="1"/>
  <c r="G23" i="1"/>
  <c r="G22" i="1"/>
  <c r="G21" i="1" s="1"/>
  <c r="G85" i="1" l="1"/>
  <c r="G84" i="1" s="1"/>
  <c r="G67" i="1" s="1"/>
  <c r="G104" i="1"/>
  <c r="G103" i="1" s="1"/>
  <c r="G41" i="1"/>
  <c r="G40" i="1" s="1"/>
  <c r="G123" i="1"/>
  <c r="G20" i="1"/>
  <c r="G39" i="1"/>
  <c r="H19" i="1"/>
</calcChain>
</file>

<file path=xl/sharedStrings.xml><?xml version="1.0" encoding="utf-8"?>
<sst xmlns="http://schemas.openxmlformats.org/spreadsheetml/2006/main" count="586" uniqueCount="146">
  <si>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</si>
  <si>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</si>
  <si>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</si>
  <si>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</si>
  <si>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</si>
  <si>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</si>
  <si>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</si>
  <si>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</si>
  <si>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 xml:space="preserve">        Приложение  6</t>
  </si>
  <si>
    <t>Старший финансист администрации Подгорненского сельского поселения Отрадненского района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</si>
  <si>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</si>
  <si>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</si>
  <si>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</si>
  <si>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</si>
  <si>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</si>
  <si>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</si>
  <si>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</si>
  <si>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</si>
  <si>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</si>
  <si>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</si>
  <si>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</si>
  <si>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</si>
  <si>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</si>
  <si>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к решению Совета Подгорненского сельского</t>
  </si>
  <si>
    <t>поселения Отрадненского района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</si>
  <si>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</si>
  <si>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</si>
  <si>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</si>
  <si>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</si>
  <si>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</si>
  <si>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</si>
  <si>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Комплектование книжных фондов библиотек муниципальных образований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</si>
  <si>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</si>
  <si>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</si>
  <si>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</si>
  <si>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</si>
  <si>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</si>
  <si>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</si>
  <si>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</si>
  <si>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</si>
  <si>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</si>
  <si>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</si>
  <si>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</si>
  <si>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</si>
  <si>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</si>
  <si>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 xml:space="preserve">Повышение эфективности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 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</si>
  <si>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</si>
  <si>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</si>
  <si>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 владение, пользование и распоряжение имуществом сельского поселения</t>
  </si>
  <si>
    <t>Прочие обязательства муниципального образования</t>
  </si>
  <si>
    <t>11520</t>
  </si>
  <si>
    <t>300</t>
  </si>
  <si>
    <t>10050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</si>
  <si>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</si>
  <si>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</si>
  <si>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</si>
  <si>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Резервные фонды администрации муниципального образования</t>
  </si>
  <si>
    <t>20590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</si>
  <si>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</si>
  <si>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</si>
  <si>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</si>
  <si>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</si>
  <si>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</si>
  <si>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</si>
  <si>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</si>
  <si>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</si>
  <si>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</si>
  <si>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</si>
  <si>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</si>
  <si>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</si>
  <si>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</si>
  <si>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10030</t>
  </si>
  <si>
    <t>Муниципальная программа  "Комплексное и устойчивое развитие муниципального образования  в сфере строительства, архитектуры и дорожного хозяйства"</t>
  </si>
  <si>
    <t>Капитальный ремонт, содержание и ремонт автомобильных дорог муниципального образования</t>
  </si>
  <si>
    <t xml:space="preserve">Обеспечение дорожной деятельности в отношении автомобильных дорог общего пользования, а также капитального ремонта 
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</si>
  <si>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</si>
  <si>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</si>
  <si>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</si>
  <si>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</si>
  <si>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</si>
  <si>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</si>
  <si>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</si>
  <si>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</si>
  <si>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Повышение уровня благоустройства населенных пунктов Отрадненского района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</si>
  <si>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</si>
  <si>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</si>
  <si>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</si>
  <si>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</si>
  <si>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10130</t>
  </si>
  <si>
    <t>10080</t>
  </si>
  <si>
    <t>10090</t>
  </si>
  <si>
    <t>10100</t>
  </si>
  <si>
    <t>Культура Кубани в муниципальном образовании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</si>
  <si>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</si>
  <si>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</si>
  <si>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09820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</si>
  <si>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</si>
  <si>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</si>
  <si>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</si>
  <si>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</si>
  <si>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</si>
  <si>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</si>
  <si>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Контольно-счетного органа сельского поселения Отрадненского района по осуществлению внешнего муниципального финансового контроля</t>
  </si>
  <si>
    <t>Межбюджетные трансферты</t>
  </si>
  <si>
    <t>500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</si>
  <si>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</si>
  <si>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</si>
  <si>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</si>
  <si>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</si>
  <si>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Транспорт</t>
  </si>
  <si>
    <t>Мероприятия по организации транспортных услуг</t>
  </si>
  <si>
    <t>10180</t>
  </si>
  <si>
    <t>Муниципальная программа   "Создание условий для развития муниципальной политики в отдельных секторах экономики муниципального образования"</t>
  </si>
  <si>
    <t>Муниципальная программа   "Обеспечение безопасности населения муниципального образования "</t>
  </si>
  <si>
    <t>Муниципальная программа   "Развитие сельского хозяйства и регулирование рынков сельскохозяйственной продукции, сырья и продовольствия "</t>
  </si>
  <si>
    <t>Муниципальная программа   "Развитие культуры  муниципального образования"</t>
  </si>
  <si>
    <t>Муниципальная программа  "Молодежь"</t>
  </si>
  <si>
    <t>Муниципальная программа   "Развитие физической культуры и массового спорта"</t>
  </si>
  <si>
    <t>Распределение бюджетных ассигнований по целевым статьям (муниципальным программам Подгорненского сельского поселения Отрадненского района и непрограммным направлениям деятельности), группам  видов расходов классификации расходов бюджетов на  2018 год</t>
  </si>
  <si>
    <t xml:space="preserve">Организация материального, технического и хозяйственного обеспечения деятельности администрации Подгорненского сельского поселения </t>
  </si>
  <si>
    <t>Осуществление отдельных государственных полномочий</t>
  </si>
  <si>
    <t>Реализация мероприятий развития территориального общественного самоуправления территории Подгорненского  сельского поселения</t>
  </si>
  <si>
    <t>Основные мероприятия муниципальной программы Подгорненского сельского поселения"Развитие сельского хозяйства и регулирование рынков сельскохозяйственной продукции, сырья и продовольствия"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</si>
  <si>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</si>
  <si>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Организация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</si>
  <si>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</si>
  <si>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Обеспечение деятельности муниципальных учреждений культуры, искусства и кинематографии</t>
  </si>
  <si>
    <t>Основные мероприятия муниципальной программы Подгорненского сельского поселения муниципального образования  "Развитие физической культуры и массового спорта"</t>
  </si>
  <si>
    <t>Создание необходимых условий для сохранения и улучшения физического здоровья жителей Подгорненского сельского поселения, 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</si>
  <si>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Подгорненского сельского поселения "Молодежь "</t>
  </si>
  <si>
    <t>Развитие и реализация потенциала молодежи Подгорненского сельского поселения</t>
  </si>
  <si>
    <t>Реализация мероприятий муниципальной программы "Молодежь"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</si>
  <si>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</si>
  <si>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терроизма и экстремизма</t>
  </si>
  <si>
    <t>Н.В. Токарева</t>
  </si>
  <si>
    <t>план</t>
  </si>
  <si>
    <t>факт</t>
  </si>
  <si>
    <t>Поэтапное повышение уровня средней заработной платы работников муниципальных учреждений до средней заработной платы по Краснодарскомц краю</t>
  </si>
  <si>
    <t>S0120</t>
  </si>
  <si>
    <t>Предоставление субсидий бюджетным,автономным учреждениям и иным некоммерческим организациям</t>
  </si>
  <si>
    <t>Капитальный ремонт и ремонт автомобильных дорог общего пользования местного значения</t>
  </si>
  <si>
    <t>S2440</t>
  </si>
  <si>
    <t>капитальный ремонт и ремонт автомобильных дорог общего пользование</t>
  </si>
  <si>
    <t>Приложение 4</t>
  </si>
  <si>
    <t>от 11 июля 2018 года № 52</t>
  </si>
  <si>
    <t>Приложение 6 к решению Совета Подгорненского сельского поселения Отрадненского района  от 12 декабря 2017 года №142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</si>
</sst>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00"/>
  </numFmts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5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/>
    </xf>
    <xf numFmtId="4" fontId="2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0" fontId="6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0" fillId="0" borderId="0" xfId="0" applyNumberFormat="1"/>
    <xf numFmtId="0" fontId="7" fillId="0" borderId="1" xfId="0" applyFont="1" applyBorder="1" applyAlignment="1">
      <alignment vertical="distributed"/>
    </xf>
    <xf numFmtId="0" fontId="9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0" fontId="0" fillId="3" borderId="0" xfId="0" applyFill="1"/>
    <xf numFmtId="0" fontId="5" fillId="3" borderId="0" xfId="0" applyFont="1" applyFill="1"/>
    <xf numFmtId="0" fontId="11" fillId="3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distributed"/>
    </xf>
    <xf numFmtId="3" fontId="7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9" fillId="0" borderId="1" xfId="0" applyFont="1" applyFill="1" applyBorder="1" applyAlignment="1">
      <alignment vertical="distributed"/>
    </xf>
    <xf numFmtId="16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Fill="1" applyBorder="1" applyAlignment="1">
      <alignment horizontal="justify" vertical="top" wrapTex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_Tmp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38"/>
  <sheetViews>
    <sheetView tabSelected="1" zoomScale="120" zoomScaleNormal="120" zoomScaleSheetLayoutView="75" workbookViewId="0">
      <selection activeCell="I6" sqref="I6"/>
    </sheetView>
  </sheetViews>
  <sheetFormatPr defaultRowHeight="12.75" x14ac:dyDescent="0.2"/>
  <cols>
    <col min="1" max="1" width="47.140625" customWidth="1"/>
    <col min="2" max="2" width="5" customWidth="1"/>
    <col min="3" max="4" width="5.85546875" customWidth="1"/>
    <col min="5" max="5" width="12.5703125" style="30" customWidth="1"/>
    <col min="6" max="6" width="8" customWidth="1"/>
    <col min="7" max="7" width="20.28515625" style="21" customWidth="1"/>
    <col min="8" max="8" width="14.5703125" customWidth="1"/>
    <col min="9" max="9" width="13.85546875" customWidth="1"/>
  </cols>
  <sheetData>
    <row r="1" spans="1:9" ht="0.75" customHeight="1" x14ac:dyDescent="0.3">
      <c r="A1" s="69"/>
      <c r="B1" s="69"/>
      <c r="C1" s="69"/>
      <c r="D1" s="69"/>
      <c r="E1" s="69"/>
      <c r="F1" s="69"/>
      <c r="G1" s="69"/>
    </row>
    <row r="2" spans="1:9" ht="23.25" customHeight="1" x14ac:dyDescent="0.3">
      <c r="A2" s="1"/>
      <c r="B2" s="1" t="s">
        <v>8</v>
      </c>
      <c r="C2" s="72" t="s">
        <v>143</v>
      </c>
      <c r="D2" s="72"/>
      <c r="E2" s="72"/>
      <c r="F2" s="72"/>
      <c r="G2" s="72"/>
    </row>
    <row r="3" spans="1:9" ht="17.25" customHeight="1" x14ac:dyDescent="0.3">
      <c r="A3" s="1"/>
      <c r="B3" s="1"/>
      <c r="C3" s="69" t="s">
        <v>23</v>
      </c>
      <c r="D3" s="69"/>
      <c r="E3" s="69"/>
      <c r="F3" s="69"/>
      <c r="G3" s="69"/>
    </row>
    <row r="4" spans="1:9" ht="17.25" customHeight="1" x14ac:dyDescent="0.3">
      <c r="A4" s="1"/>
      <c r="B4" s="1"/>
      <c r="C4" s="69" t="s">
        <v>24</v>
      </c>
      <c r="D4" s="69"/>
      <c r="E4" s="69"/>
      <c r="F4" s="69"/>
      <c r="G4" s="69"/>
    </row>
    <row r="5" spans="1:9" ht="17.25" customHeight="1" x14ac:dyDescent="0.3">
      <c r="A5" s="1"/>
      <c r="B5" s="1"/>
      <c r="C5" s="73" t="s">
        <v>144</v>
      </c>
      <c r="D5" s="73"/>
      <c r="E5" s="73"/>
      <c r="F5" s="73"/>
      <c r="G5" s="73"/>
    </row>
    <row r="6" spans="1:9" ht="99" customHeight="1" x14ac:dyDescent="0.3">
      <c r="A6" s="1"/>
      <c r="B6" s="1"/>
      <c r="C6" s="74" t="s">
        <v>145</v>
      </c>
      <c r="D6" s="74"/>
      <c r="E6" s="74"/>
      <c r="F6" s="74"/>
      <c r="G6" s="74"/>
    </row>
    <row r="7" spans="1:9" ht="72.75" hidden="1" customHeight="1" x14ac:dyDescent="0.3">
      <c r="A7" s="1"/>
      <c r="B7" s="1"/>
      <c r="C7" s="80"/>
      <c r="D7" s="80"/>
      <c r="E7" s="80"/>
      <c r="F7" s="80"/>
      <c r="G7" s="80"/>
    </row>
    <row r="8" spans="1:9" ht="0.75" hidden="1" customHeight="1" x14ac:dyDescent="0.3">
      <c r="A8" s="1"/>
      <c r="B8" s="1"/>
      <c r="C8" s="68"/>
      <c r="D8" s="68"/>
      <c r="E8" s="76"/>
      <c r="F8" s="76"/>
      <c r="G8" s="76"/>
    </row>
    <row r="9" spans="1:9" ht="22.5" hidden="1" customHeight="1" x14ac:dyDescent="0.3">
      <c r="A9" s="1"/>
      <c r="B9" s="1"/>
      <c r="C9" s="68"/>
      <c r="D9" s="68"/>
      <c r="E9" s="80"/>
      <c r="F9" s="80"/>
      <c r="G9" s="80"/>
    </row>
    <row r="10" spans="1:9" ht="18.75" hidden="1" customHeight="1" x14ac:dyDescent="0.3">
      <c r="A10" s="1"/>
      <c r="B10" s="1"/>
      <c r="C10" s="35"/>
      <c r="D10" s="35"/>
      <c r="E10" s="80"/>
      <c r="F10" s="80"/>
      <c r="G10" s="80"/>
    </row>
    <row r="11" spans="1:9" ht="0.75" hidden="1" customHeight="1" x14ac:dyDescent="0.3">
      <c r="A11" s="1"/>
      <c r="B11" s="1"/>
      <c r="C11" s="35"/>
      <c r="D11" s="35"/>
      <c r="E11" s="28"/>
      <c r="F11" s="35"/>
      <c r="G11" s="14"/>
    </row>
    <row r="12" spans="1:9" ht="21" hidden="1" customHeight="1" x14ac:dyDescent="0.3">
      <c r="A12" s="1"/>
      <c r="B12" s="1"/>
      <c r="C12" s="1"/>
      <c r="D12" s="1"/>
      <c r="E12" s="80"/>
      <c r="F12" s="80"/>
      <c r="G12" s="80"/>
    </row>
    <row r="13" spans="1:9" ht="21" hidden="1" customHeight="1" x14ac:dyDescent="0.3">
      <c r="A13" s="1"/>
      <c r="B13" s="1"/>
      <c r="C13" s="1"/>
      <c r="D13" s="1"/>
      <c r="E13" s="80"/>
      <c r="F13" s="81"/>
      <c r="G13" s="81"/>
    </row>
    <row r="14" spans="1:9" ht="21" hidden="1" customHeight="1" x14ac:dyDescent="0.3">
      <c r="A14" s="1"/>
      <c r="B14" s="1"/>
      <c r="C14" s="1"/>
      <c r="D14" s="1"/>
      <c r="E14" s="28"/>
      <c r="F14" s="1"/>
      <c r="G14" s="27"/>
    </row>
    <row r="15" spans="1:9" ht="18.75" customHeight="1" x14ac:dyDescent="0.3">
      <c r="A15" s="70" t="s">
        <v>118</v>
      </c>
      <c r="B15" s="71"/>
      <c r="C15" s="71"/>
      <c r="D15" s="71"/>
      <c r="E15" s="71"/>
      <c r="F15" s="71"/>
      <c r="G15" s="71"/>
      <c r="H15" s="7"/>
      <c r="I15" s="7"/>
    </row>
    <row r="16" spans="1:9" ht="63" customHeight="1" x14ac:dyDescent="0.3">
      <c r="A16" s="71"/>
      <c r="B16" s="71"/>
      <c r="C16" s="71"/>
      <c r="D16" s="71"/>
      <c r="E16" s="71"/>
      <c r="F16" s="71"/>
      <c r="G16" s="71"/>
      <c r="H16" s="7"/>
      <c r="I16" s="7"/>
    </row>
    <row r="17" spans="1:165" ht="12.75" customHeight="1" x14ac:dyDescent="0.25">
      <c r="A17" s="2"/>
      <c r="B17" s="3"/>
      <c r="C17" s="3"/>
      <c r="D17" s="3"/>
      <c r="E17" s="3"/>
      <c r="F17" s="3"/>
      <c r="G17" s="15"/>
    </row>
    <row r="18" spans="1:165" ht="15.75" x14ac:dyDescent="0.2">
      <c r="A18" s="22" t="s">
        <v>1</v>
      </c>
      <c r="B18" s="77" t="s">
        <v>2</v>
      </c>
      <c r="C18" s="78"/>
      <c r="D18" s="78"/>
      <c r="E18" s="79"/>
      <c r="F18" s="23" t="s">
        <v>3</v>
      </c>
      <c r="G18" s="24" t="s">
        <v>135</v>
      </c>
      <c r="H18" s="24" t="s">
        <v>136</v>
      </c>
      <c r="I18" s="24" t="s">
        <v>136</v>
      </c>
    </row>
    <row r="19" spans="1:165" ht="16.5" customHeight="1" x14ac:dyDescent="0.2">
      <c r="A19" s="11" t="s">
        <v>0</v>
      </c>
      <c r="B19" s="10"/>
      <c r="C19" s="10"/>
      <c r="D19" s="10"/>
      <c r="E19" s="10"/>
      <c r="F19" s="12"/>
      <c r="G19" s="25">
        <f>G20+G39+G62+G67+G77+G98+G113+G123+G118</f>
        <v>13270391.289999999</v>
      </c>
      <c r="H19" s="25">
        <f>H20+H39+H62+H67+H98+H113+H123+H118</f>
        <v>4051682.66</v>
      </c>
      <c r="I19" s="25">
        <v>30.5</v>
      </c>
    </row>
    <row r="20" spans="1:165" ht="73.5" customHeight="1" x14ac:dyDescent="0.2">
      <c r="A20" s="31" t="s">
        <v>112</v>
      </c>
      <c r="B20" s="9" t="s">
        <v>4</v>
      </c>
      <c r="C20" s="9" t="s">
        <v>10</v>
      </c>
      <c r="D20" s="9" t="s">
        <v>32</v>
      </c>
      <c r="E20" s="9" t="s">
        <v>33</v>
      </c>
      <c r="F20" s="33"/>
      <c r="G20" s="16">
        <f>G21+G27+G31+G35</f>
        <v>3689800</v>
      </c>
      <c r="H20" s="16">
        <f>H21+H27+H31+H35</f>
        <v>1303937.74</v>
      </c>
      <c r="I20" s="16">
        <v>35.299999999999997</v>
      </c>
    </row>
    <row r="21" spans="1:165" s="4" customFormat="1" ht="36" customHeight="1" x14ac:dyDescent="0.2">
      <c r="A21" s="32" t="s">
        <v>35</v>
      </c>
      <c r="B21" s="10" t="s">
        <v>4</v>
      </c>
      <c r="C21" s="10" t="s">
        <v>11</v>
      </c>
      <c r="D21" s="10" t="s">
        <v>32</v>
      </c>
      <c r="E21" s="10" t="s">
        <v>33</v>
      </c>
      <c r="F21" s="12"/>
      <c r="G21" s="17">
        <f t="shared" ref="G21:H22" si="0">G22</f>
        <v>3538000</v>
      </c>
      <c r="H21" s="17">
        <f t="shared" si="0"/>
        <v>1236054.49</v>
      </c>
      <c r="I21" s="17">
        <v>34.9</v>
      </c>
    </row>
    <row r="22" spans="1:165" ht="62.25" customHeight="1" x14ac:dyDescent="0.2">
      <c r="A22" s="34" t="s">
        <v>119</v>
      </c>
      <c r="B22" s="10" t="s">
        <v>4</v>
      </c>
      <c r="C22" s="10" t="s">
        <v>11</v>
      </c>
      <c r="D22" s="10" t="s">
        <v>4</v>
      </c>
      <c r="E22" s="10" t="s">
        <v>33</v>
      </c>
      <c r="F22" s="12"/>
      <c r="G22" s="18">
        <f t="shared" si="0"/>
        <v>3538000</v>
      </c>
      <c r="H22" s="18">
        <f t="shared" si="0"/>
        <v>1236054.49</v>
      </c>
      <c r="I22" s="18">
        <v>34.9</v>
      </c>
    </row>
    <row r="23" spans="1:165" ht="33.75" customHeight="1" x14ac:dyDescent="0.2">
      <c r="A23" s="13" t="s">
        <v>36</v>
      </c>
      <c r="B23" s="10" t="s">
        <v>4</v>
      </c>
      <c r="C23" s="10" t="s">
        <v>11</v>
      </c>
      <c r="D23" s="10" t="s">
        <v>4</v>
      </c>
      <c r="E23" s="10" t="s">
        <v>34</v>
      </c>
      <c r="F23" s="10"/>
      <c r="G23" s="18">
        <f>G24+G25+G26</f>
        <v>3538000</v>
      </c>
      <c r="H23" s="18">
        <f>H24+H25+H26</f>
        <v>1236054.49</v>
      </c>
      <c r="I23" s="18">
        <v>34.9</v>
      </c>
    </row>
    <row r="24" spans="1:165" ht="99.75" customHeight="1" x14ac:dyDescent="0.2">
      <c r="A24" s="13" t="s">
        <v>37</v>
      </c>
      <c r="B24" s="10" t="s">
        <v>4</v>
      </c>
      <c r="C24" s="10" t="s">
        <v>11</v>
      </c>
      <c r="D24" s="10" t="s">
        <v>4</v>
      </c>
      <c r="E24" s="10" t="s">
        <v>34</v>
      </c>
      <c r="F24" s="10" t="s">
        <v>41</v>
      </c>
      <c r="G24" s="17">
        <v>2894100</v>
      </c>
      <c r="H24" s="17">
        <v>965445.39</v>
      </c>
      <c r="I24" s="17">
        <v>33.299999999999997</v>
      </c>
    </row>
    <row r="25" spans="1:165" s="36" customFormat="1" ht="35.25" customHeight="1" x14ac:dyDescent="0.2">
      <c r="A25" s="13" t="s">
        <v>38</v>
      </c>
      <c r="B25" s="39" t="s">
        <v>4</v>
      </c>
      <c r="C25" s="39" t="s">
        <v>11</v>
      </c>
      <c r="D25" s="39" t="s">
        <v>4</v>
      </c>
      <c r="E25" s="39" t="s">
        <v>34</v>
      </c>
      <c r="F25" s="39" t="s">
        <v>42</v>
      </c>
      <c r="G25" s="17">
        <v>628900</v>
      </c>
      <c r="H25" s="17">
        <v>266257.76</v>
      </c>
      <c r="I25" s="17">
        <v>42.3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</row>
    <row r="26" spans="1:165" s="36" customFormat="1" ht="18" customHeight="1" x14ac:dyDescent="0.2">
      <c r="A26" s="41" t="s">
        <v>39</v>
      </c>
      <c r="B26" s="39" t="s">
        <v>4</v>
      </c>
      <c r="C26" s="39" t="s">
        <v>11</v>
      </c>
      <c r="D26" s="39" t="s">
        <v>4</v>
      </c>
      <c r="E26" s="39" t="s">
        <v>34</v>
      </c>
      <c r="F26" s="39" t="s">
        <v>43</v>
      </c>
      <c r="G26" s="17">
        <v>15000</v>
      </c>
      <c r="H26" s="17">
        <v>4351.34</v>
      </c>
      <c r="I26" s="17">
        <v>29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</row>
    <row r="27" spans="1:165" s="36" customFormat="1" ht="35.25" customHeight="1" x14ac:dyDescent="0.2">
      <c r="A27" s="13" t="s">
        <v>30</v>
      </c>
      <c r="B27" s="39" t="s">
        <v>4</v>
      </c>
      <c r="C27" s="39" t="s">
        <v>14</v>
      </c>
      <c r="D27" s="39" t="s">
        <v>32</v>
      </c>
      <c r="E27" s="39" t="s">
        <v>33</v>
      </c>
      <c r="F27" s="39"/>
      <c r="G27" s="17">
        <f t="shared" ref="G27:H29" si="1">G28</f>
        <v>3800</v>
      </c>
      <c r="H27" s="17">
        <f t="shared" si="1"/>
        <v>3800</v>
      </c>
      <c r="I27" s="17">
        <v>100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</row>
    <row r="28" spans="1:165" s="36" customFormat="1" ht="33.75" customHeight="1" x14ac:dyDescent="0.2">
      <c r="A28" s="13" t="s">
        <v>120</v>
      </c>
      <c r="B28" s="39" t="s">
        <v>4</v>
      </c>
      <c r="C28" s="39" t="s">
        <v>14</v>
      </c>
      <c r="D28" s="39" t="s">
        <v>4</v>
      </c>
      <c r="E28" s="39" t="s">
        <v>33</v>
      </c>
      <c r="F28" s="39"/>
      <c r="G28" s="17">
        <f t="shared" si="1"/>
        <v>3800</v>
      </c>
      <c r="H28" s="17">
        <f t="shared" si="1"/>
        <v>3800</v>
      </c>
      <c r="I28" s="17">
        <v>100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</row>
    <row r="29" spans="1:165" s="36" customFormat="1" ht="54" customHeight="1" x14ac:dyDescent="0.2">
      <c r="A29" s="13" t="s">
        <v>40</v>
      </c>
      <c r="B29" s="39" t="s">
        <v>4</v>
      </c>
      <c r="C29" s="39" t="s">
        <v>14</v>
      </c>
      <c r="D29" s="39" t="s">
        <v>4</v>
      </c>
      <c r="E29" s="39" t="s">
        <v>44</v>
      </c>
      <c r="F29" s="39"/>
      <c r="G29" s="17">
        <f t="shared" si="1"/>
        <v>3800</v>
      </c>
      <c r="H29" s="17">
        <f t="shared" si="1"/>
        <v>3800</v>
      </c>
      <c r="I29" s="17">
        <v>100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</row>
    <row r="30" spans="1:165" s="36" customFormat="1" ht="31.5" customHeight="1" x14ac:dyDescent="0.2">
      <c r="A30" s="42" t="s">
        <v>38</v>
      </c>
      <c r="B30" s="39" t="s">
        <v>4</v>
      </c>
      <c r="C30" s="39" t="s">
        <v>14</v>
      </c>
      <c r="D30" s="39" t="s">
        <v>4</v>
      </c>
      <c r="E30" s="39" t="s">
        <v>44</v>
      </c>
      <c r="F30" s="39" t="s">
        <v>42</v>
      </c>
      <c r="G30" s="17">
        <v>3800</v>
      </c>
      <c r="H30" s="17">
        <v>3800</v>
      </c>
      <c r="I30" s="17">
        <v>100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</row>
    <row r="31" spans="1:165" s="36" customFormat="1" ht="74.25" customHeight="1" x14ac:dyDescent="0.2">
      <c r="A31" s="42" t="s">
        <v>121</v>
      </c>
      <c r="B31" s="39" t="s">
        <v>4</v>
      </c>
      <c r="C31" s="39" t="s">
        <v>15</v>
      </c>
      <c r="D31" s="39" t="s">
        <v>32</v>
      </c>
      <c r="E31" s="39" t="s">
        <v>33</v>
      </c>
      <c r="F31" s="39"/>
      <c r="G31" s="17">
        <f t="shared" ref="G31:H33" si="2">G32</f>
        <v>18000</v>
      </c>
      <c r="H31" s="17">
        <f t="shared" si="2"/>
        <v>7500</v>
      </c>
      <c r="I31" s="17">
        <v>41.6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</row>
    <row r="32" spans="1:165" s="36" customFormat="1" ht="116.25" customHeight="1" x14ac:dyDescent="0.2">
      <c r="A32" s="42" t="s">
        <v>45</v>
      </c>
      <c r="B32" s="39" t="s">
        <v>4</v>
      </c>
      <c r="C32" s="39" t="s">
        <v>15</v>
      </c>
      <c r="D32" s="39" t="s">
        <v>4</v>
      </c>
      <c r="E32" s="39" t="s">
        <v>33</v>
      </c>
      <c r="F32" s="39"/>
      <c r="G32" s="17">
        <f t="shared" si="2"/>
        <v>18000</v>
      </c>
      <c r="H32" s="17">
        <f t="shared" si="2"/>
        <v>7500</v>
      </c>
      <c r="I32" s="17">
        <v>41.6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  <c r="EI32" s="40"/>
      <c r="EJ32" s="40"/>
      <c r="EK32" s="40"/>
      <c r="EL32" s="40"/>
      <c r="EM32" s="40"/>
      <c r="EN32" s="40"/>
      <c r="EO32" s="40"/>
      <c r="EP32" s="40"/>
      <c r="EQ32" s="40"/>
      <c r="ER32" s="40"/>
      <c r="ES32" s="40"/>
      <c r="ET32" s="40"/>
      <c r="EU32" s="40"/>
      <c r="EV32" s="40"/>
      <c r="EW32" s="40"/>
      <c r="EX32" s="40"/>
      <c r="EY32" s="40"/>
      <c r="EZ32" s="40"/>
      <c r="FA32" s="40"/>
      <c r="FB32" s="40"/>
      <c r="FC32" s="40"/>
      <c r="FD32" s="40"/>
      <c r="FE32" s="40"/>
      <c r="FF32" s="40"/>
      <c r="FG32" s="40"/>
      <c r="FH32" s="40"/>
      <c r="FI32" s="40"/>
    </row>
    <row r="33" spans="1:165" s="36" customFormat="1" ht="63.75" customHeight="1" x14ac:dyDescent="0.2">
      <c r="A33" s="42" t="s">
        <v>46</v>
      </c>
      <c r="B33" s="39" t="s">
        <v>4</v>
      </c>
      <c r="C33" s="39" t="s">
        <v>15</v>
      </c>
      <c r="D33" s="39" t="s">
        <v>4</v>
      </c>
      <c r="E33" s="39" t="s">
        <v>50</v>
      </c>
      <c r="F33" s="39"/>
      <c r="G33" s="17">
        <f t="shared" si="2"/>
        <v>18000</v>
      </c>
      <c r="H33" s="17">
        <f t="shared" si="2"/>
        <v>7500</v>
      </c>
      <c r="I33" s="17">
        <v>41.6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</row>
    <row r="34" spans="1:165" s="36" customFormat="1" ht="34.5" customHeight="1" x14ac:dyDescent="0.2">
      <c r="A34" s="42" t="s">
        <v>47</v>
      </c>
      <c r="B34" s="39" t="s">
        <v>4</v>
      </c>
      <c r="C34" s="39" t="s">
        <v>15</v>
      </c>
      <c r="D34" s="39" t="s">
        <v>4</v>
      </c>
      <c r="E34" s="39" t="s">
        <v>50</v>
      </c>
      <c r="F34" s="39" t="s">
        <v>51</v>
      </c>
      <c r="G34" s="17">
        <v>18000</v>
      </c>
      <c r="H34" s="17">
        <v>7500</v>
      </c>
      <c r="I34" s="17">
        <v>41.6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</row>
    <row r="35" spans="1:165" s="36" customFormat="1" ht="65.25" customHeight="1" x14ac:dyDescent="0.2">
      <c r="A35" s="13" t="s">
        <v>48</v>
      </c>
      <c r="B35" s="39" t="s">
        <v>4</v>
      </c>
      <c r="C35" s="39" t="s">
        <v>17</v>
      </c>
      <c r="D35" s="39" t="s">
        <v>32</v>
      </c>
      <c r="E35" s="39" t="s">
        <v>33</v>
      </c>
      <c r="F35" s="39"/>
      <c r="G35" s="17">
        <f t="shared" ref="G35:H37" si="3">G36</f>
        <v>130000</v>
      </c>
      <c r="H35" s="17">
        <f t="shared" si="3"/>
        <v>56583.25</v>
      </c>
      <c r="I35" s="17">
        <v>43.5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</row>
    <row r="36" spans="1:165" s="36" customFormat="1" ht="68.25" customHeight="1" x14ac:dyDescent="0.2">
      <c r="A36" s="13" t="s">
        <v>48</v>
      </c>
      <c r="B36" s="39" t="s">
        <v>4</v>
      </c>
      <c r="C36" s="39" t="s">
        <v>17</v>
      </c>
      <c r="D36" s="39" t="s">
        <v>4</v>
      </c>
      <c r="E36" s="39" t="s">
        <v>33</v>
      </c>
      <c r="F36" s="43"/>
      <c r="G36" s="17">
        <f t="shared" si="3"/>
        <v>130000</v>
      </c>
      <c r="H36" s="17">
        <f t="shared" si="3"/>
        <v>56583.25</v>
      </c>
      <c r="I36" s="17">
        <v>43.5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</row>
    <row r="37" spans="1:165" s="36" customFormat="1" ht="32.25" customHeight="1" x14ac:dyDescent="0.2">
      <c r="A37" s="13" t="s">
        <v>49</v>
      </c>
      <c r="B37" s="39" t="s">
        <v>4</v>
      </c>
      <c r="C37" s="39" t="s">
        <v>17</v>
      </c>
      <c r="D37" s="39" t="s">
        <v>4</v>
      </c>
      <c r="E37" s="39" t="s">
        <v>52</v>
      </c>
      <c r="F37" s="43"/>
      <c r="G37" s="17">
        <f t="shared" si="3"/>
        <v>130000</v>
      </c>
      <c r="H37" s="17">
        <f t="shared" si="3"/>
        <v>56583.25</v>
      </c>
      <c r="I37" s="17">
        <v>43.5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  <c r="EI37" s="40"/>
      <c r="EJ37" s="40"/>
      <c r="EK37" s="40"/>
      <c r="EL37" s="40"/>
      <c r="EM37" s="40"/>
      <c r="EN37" s="40"/>
      <c r="EO37" s="40"/>
      <c r="EP37" s="40"/>
      <c r="EQ37" s="40"/>
      <c r="ER37" s="40"/>
      <c r="ES37" s="40"/>
      <c r="ET37" s="40"/>
      <c r="EU37" s="40"/>
      <c r="EV37" s="40"/>
      <c r="EW37" s="40"/>
      <c r="EX37" s="40"/>
      <c r="EY37" s="40"/>
      <c r="EZ37" s="40"/>
      <c r="FA37" s="40"/>
      <c r="FB37" s="40"/>
      <c r="FC37" s="40"/>
      <c r="FD37" s="40"/>
      <c r="FE37" s="40"/>
      <c r="FF37" s="40"/>
      <c r="FG37" s="40"/>
      <c r="FH37" s="40"/>
      <c r="FI37" s="40"/>
    </row>
    <row r="38" spans="1:165" s="36" customFormat="1" ht="43.5" customHeight="1" x14ac:dyDescent="0.2">
      <c r="A38" s="13" t="s">
        <v>38</v>
      </c>
      <c r="B38" s="39" t="s">
        <v>4</v>
      </c>
      <c r="C38" s="39" t="s">
        <v>17</v>
      </c>
      <c r="D38" s="39" t="s">
        <v>4</v>
      </c>
      <c r="E38" s="39" t="s">
        <v>52</v>
      </c>
      <c r="F38" s="44">
        <v>200</v>
      </c>
      <c r="G38" s="17">
        <v>130000</v>
      </c>
      <c r="H38" s="17">
        <v>56583.25</v>
      </c>
      <c r="I38" s="17">
        <v>43.5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</row>
    <row r="39" spans="1:165" s="36" customFormat="1" ht="61.5" customHeight="1" x14ac:dyDescent="0.2">
      <c r="A39" s="45" t="s">
        <v>113</v>
      </c>
      <c r="B39" s="46" t="s">
        <v>7</v>
      </c>
      <c r="C39" s="46" t="s">
        <v>10</v>
      </c>
      <c r="D39" s="46" t="s">
        <v>32</v>
      </c>
      <c r="E39" s="46" t="s">
        <v>33</v>
      </c>
      <c r="F39" s="46"/>
      <c r="G39" s="16">
        <f>G40+G50+G54+G58</f>
        <v>107272</v>
      </c>
      <c r="H39" s="16">
        <f>H40+H50+H54+H58</f>
        <v>53172</v>
      </c>
      <c r="I39" s="16">
        <v>49.5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</row>
    <row r="40" spans="1:165" s="36" customFormat="1" ht="84.75" customHeight="1" x14ac:dyDescent="0.2">
      <c r="A40" s="13" t="s">
        <v>53</v>
      </c>
      <c r="B40" s="39" t="s">
        <v>7</v>
      </c>
      <c r="C40" s="39" t="s">
        <v>11</v>
      </c>
      <c r="D40" s="39" t="s">
        <v>32</v>
      </c>
      <c r="E40" s="39" t="s">
        <v>33</v>
      </c>
      <c r="F40" s="39"/>
      <c r="G40" s="17">
        <f>G41</f>
        <v>36500</v>
      </c>
      <c r="H40" s="17">
        <f>H41</f>
        <v>0</v>
      </c>
      <c r="I40" s="17">
        <v>0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  <c r="ER40" s="40"/>
      <c r="ES40" s="40"/>
      <c r="ET40" s="40"/>
      <c r="EU40" s="40"/>
      <c r="EV40" s="40"/>
      <c r="EW40" s="40"/>
      <c r="EX40" s="40"/>
      <c r="EY40" s="40"/>
      <c r="EZ40" s="40"/>
      <c r="FA40" s="40"/>
      <c r="FB40" s="40"/>
      <c r="FC40" s="40"/>
      <c r="FD40" s="40"/>
      <c r="FE40" s="40"/>
      <c r="FF40" s="40"/>
      <c r="FG40" s="40"/>
      <c r="FH40" s="40"/>
      <c r="FI40" s="40"/>
    </row>
    <row r="41" spans="1:165" s="38" customFormat="1" ht="66.75" customHeight="1" x14ac:dyDescent="0.2">
      <c r="A41" s="47" t="s">
        <v>132</v>
      </c>
      <c r="B41" s="48" t="s">
        <v>7</v>
      </c>
      <c r="C41" s="48" t="s">
        <v>11</v>
      </c>
      <c r="D41" s="48" t="s">
        <v>4</v>
      </c>
      <c r="E41" s="48" t="s">
        <v>33</v>
      </c>
      <c r="F41" s="48"/>
      <c r="G41" s="49">
        <f>G42+G44+G46+G48</f>
        <v>36500</v>
      </c>
      <c r="H41" s="49">
        <f>H42+H44+H46+H48</f>
        <v>0</v>
      </c>
      <c r="I41" s="49">
        <v>0</v>
      </c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</row>
    <row r="42" spans="1:165" s="36" customFormat="1" ht="54" customHeight="1" x14ac:dyDescent="0.2">
      <c r="A42" s="51" t="s">
        <v>54</v>
      </c>
      <c r="B42" s="39" t="s">
        <v>7</v>
      </c>
      <c r="C42" s="39" t="s">
        <v>11</v>
      </c>
      <c r="D42" s="39" t="s">
        <v>4</v>
      </c>
      <c r="E42" s="39" t="s">
        <v>55</v>
      </c>
      <c r="F42" s="39"/>
      <c r="G42" s="17">
        <f>G43</f>
        <v>24000</v>
      </c>
      <c r="H42" s="17">
        <f>H43</f>
        <v>0</v>
      </c>
      <c r="I42" s="17">
        <v>0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  <c r="EI42" s="40"/>
      <c r="EJ42" s="40"/>
      <c r="EK42" s="40"/>
      <c r="EL42" s="40"/>
      <c r="EM42" s="40"/>
      <c r="EN42" s="40"/>
      <c r="EO42" s="40"/>
      <c r="EP42" s="40"/>
      <c r="EQ42" s="40"/>
      <c r="ER42" s="40"/>
      <c r="ES42" s="40"/>
      <c r="ET42" s="40"/>
      <c r="EU42" s="40"/>
      <c r="EV42" s="40"/>
      <c r="EW42" s="40"/>
      <c r="EX42" s="40"/>
      <c r="EY42" s="40"/>
      <c r="EZ42" s="40"/>
      <c r="FA42" s="40"/>
      <c r="FB42" s="40"/>
      <c r="FC42" s="40"/>
      <c r="FD42" s="40"/>
      <c r="FE42" s="40"/>
      <c r="FF42" s="40"/>
      <c r="FG42" s="40"/>
      <c r="FH42" s="40"/>
      <c r="FI42" s="40"/>
    </row>
    <row r="43" spans="1:165" s="36" customFormat="1" ht="42" customHeight="1" x14ac:dyDescent="0.2">
      <c r="A43" s="13" t="s">
        <v>38</v>
      </c>
      <c r="B43" s="39" t="s">
        <v>7</v>
      </c>
      <c r="C43" s="39" t="s">
        <v>11</v>
      </c>
      <c r="D43" s="39" t="s">
        <v>4</v>
      </c>
      <c r="E43" s="39" t="s">
        <v>55</v>
      </c>
      <c r="F43" s="39" t="s">
        <v>42</v>
      </c>
      <c r="G43" s="17">
        <v>24000</v>
      </c>
      <c r="H43" s="17">
        <v>0</v>
      </c>
      <c r="I43" s="17">
        <v>0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</row>
    <row r="44" spans="1:165" s="38" customFormat="1" ht="36" customHeight="1" x14ac:dyDescent="0.2">
      <c r="A44" s="52" t="s">
        <v>56</v>
      </c>
      <c r="B44" s="48" t="s">
        <v>7</v>
      </c>
      <c r="C44" s="48" t="s">
        <v>11</v>
      </c>
      <c r="D44" s="48" t="s">
        <v>4</v>
      </c>
      <c r="E44" s="48" t="s">
        <v>57</v>
      </c>
      <c r="F44" s="53"/>
      <c r="G44" s="49">
        <f>G45</f>
        <v>10000</v>
      </c>
      <c r="H44" s="49">
        <f>H45</f>
        <v>0</v>
      </c>
      <c r="I44" s="49">
        <v>0</v>
      </c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</row>
    <row r="45" spans="1:165" s="38" customFormat="1" ht="26.25" customHeight="1" x14ac:dyDescent="0.2">
      <c r="A45" s="52" t="s">
        <v>39</v>
      </c>
      <c r="B45" s="48" t="s">
        <v>7</v>
      </c>
      <c r="C45" s="48" t="s">
        <v>11</v>
      </c>
      <c r="D45" s="48" t="s">
        <v>4</v>
      </c>
      <c r="E45" s="48" t="s">
        <v>57</v>
      </c>
      <c r="F45" s="53">
        <v>800</v>
      </c>
      <c r="G45" s="49">
        <v>10000</v>
      </c>
      <c r="H45" s="49">
        <v>0</v>
      </c>
      <c r="I45" s="49">
        <v>0</v>
      </c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</row>
    <row r="46" spans="1:165" s="38" customFormat="1" ht="51.75" customHeight="1" x14ac:dyDescent="0.2">
      <c r="A46" s="54" t="s">
        <v>65</v>
      </c>
      <c r="B46" s="48" t="s">
        <v>7</v>
      </c>
      <c r="C46" s="48" t="s">
        <v>11</v>
      </c>
      <c r="D46" s="48" t="s">
        <v>4</v>
      </c>
      <c r="E46" s="48" t="s">
        <v>66</v>
      </c>
      <c r="F46" s="53"/>
      <c r="G46" s="55">
        <f>G47</f>
        <v>1500</v>
      </c>
      <c r="H46" s="55">
        <f>H47</f>
        <v>0</v>
      </c>
      <c r="I46" s="55">
        <v>0</v>
      </c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</row>
    <row r="47" spans="1:165" s="38" customFormat="1" ht="41.25" customHeight="1" x14ac:dyDescent="0.2">
      <c r="A47" s="54" t="s">
        <v>38</v>
      </c>
      <c r="B47" s="48" t="s">
        <v>7</v>
      </c>
      <c r="C47" s="48" t="s">
        <v>11</v>
      </c>
      <c r="D47" s="48" t="s">
        <v>4</v>
      </c>
      <c r="E47" s="48" t="s">
        <v>66</v>
      </c>
      <c r="F47" s="48" t="s">
        <v>42</v>
      </c>
      <c r="G47" s="55">
        <v>1500</v>
      </c>
      <c r="H47" s="55">
        <v>0</v>
      </c>
      <c r="I47" s="55">
        <v>0</v>
      </c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</row>
    <row r="48" spans="1:165" s="38" customFormat="1" ht="36.75" customHeight="1" x14ac:dyDescent="0.2">
      <c r="A48" s="54" t="s">
        <v>67</v>
      </c>
      <c r="B48" s="48" t="s">
        <v>7</v>
      </c>
      <c r="C48" s="48" t="s">
        <v>11</v>
      </c>
      <c r="D48" s="48" t="s">
        <v>4</v>
      </c>
      <c r="E48" s="48" t="s">
        <v>68</v>
      </c>
      <c r="F48" s="48"/>
      <c r="G48" s="55">
        <f>G49</f>
        <v>1000</v>
      </c>
      <c r="H48" s="55">
        <f>H49</f>
        <v>0</v>
      </c>
      <c r="I48" s="55">
        <v>0</v>
      </c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</row>
    <row r="49" spans="1:165" s="38" customFormat="1" ht="44.25" customHeight="1" x14ac:dyDescent="0.2">
      <c r="A49" s="54" t="s">
        <v>38</v>
      </c>
      <c r="B49" s="48" t="s">
        <v>7</v>
      </c>
      <c r="C49" s="48" t="s">
        <v>11</v>
      </c>
      <c r="D49" s="48" t="s">
        <v>4</v>
      </c>
      <c r="E49" s="48" t="s">
        <v>68</v>
      </c>
      <c r="F49" s="48" t="s">
        <v>42</v>
      </c>
      <c r="G49" s="55">
        <v>1000</v>
      </c>
      <c r="H49" s="55">
        <v>0</v>
      </c>
      <c r="I49" s="55">
        <v>0</v>
      </c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</row>
    <row r="50" spans="1:165" s="36" customFormat="1" ht="53.25" customHeight="1" x14ac:dyDescent="0.2">
      <c r="A50" s="56" t="s">
        <v>58</v>
      </c>
      <c r="B50" s="39" t="s">
        <v>7</v>
      </c>
      <c r="C50" s="39" t="s">
        <v>12</v>
      </c>
      <c r="D50" s="39" t="s">
        <v>32</v>
      </c>
      <c r="E50" s="39" t="s">
        <v>33</v>
      </c>
      <c r="F50" s="44"/>
      <c r="G50" s="17">
        <f t="shared" ref="G50:H52" si="4">G51</f>
        <v>4000</v>
      </c>
      <c r="H50" s="17">
        <f t="shared" si="4"/>
        <v>0</v>
      </c>
      <c r="I50" s="17">
        <v>0</v>
      </c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</row>
    <row r="51" spans="1:165" s="36" customFormat="1" ht="67.5" customHeight="1" x14ac:dyDescent="0.2">
      <c r="A51" s="56" t="s">
        <v>59</v>
      </c>
      <c r="B51" s="39" t="s">
        <v>7</v>
      </c>
      <c r="C51" s="39" t="s">
        <v>12</v>
      </c>
      <c r="D51" s="39" t="s">
        <v>4</v>
      </c>
      <c r="E51" s="39" t="s">
        <v>33</v>
      </c>
      <c r="F51" s="44"/>
      <c r="G51" s="17">
        <f t="shared" si="4"/>
        <v>4000</v>
      </c>
      <c r="H51" s="17">
        <f t="shared" si="4"/>
        <v>0</v>
      </c>
      <c r="I51" s="17">
        <v>0</v>
      </c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</row>
    <row r="52" spans="1:165" s="36" customFormat="1" ht="48.75" customHeight="1" x14ac:dyDescent="0.2">
      <c r="A52" s="56" t="s">
        <v>28</v>
      </c>
      <c r="B52" s="39" t="s">
        <v>7</v>
      </c>
      <c r="C52" s="39" t="s">
        <v>12</v>
      </c>
      <c r="D52" s="39" t="s">
        <v>4</v>
      </c>
      <c r="E52" s="39" t="s">
        <v>61</v>
      </c>
      <c r="F52" s="44"/>
      <c r="G52" s="17">
        <f t="shared" si="4"/>
        <v>4000</v>
      </c>
      <c r="H52" s="17">
        <f t="shared" si="4"/>
        <v>0</v>
      </c>
      <c r="I52" s="17">
        <v>0</v>
      </c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/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/>
    </row>
    <row r="53" spans="1:165" s="36" customFormat="1" ht="36" customHeight="1" x14ac:dyDescent="0.2">
      <c r="A53" s="56" t="s">
        <v>38</v>
      </c>
      <c r="B53" s="39" t="s">
        <v>7</v>
      </c>
      <c r="C53" s="39" t="s">
        <v>12</v>
      </c>
      <c r="D53" s="39" t="s">
        <v>4</v>
      </c>
      <c r="E53" s="39" t="s">
        <v>61</v>
      </c>
      <c r="F53" s="44">
        <v>200</v>
      </c>
      <c r="G53" s="17">
        <v>4000</v>
      </c>
      <c r="H53" s="17">
        <v>0</v>
      </c>
      <c r="I53" s="17">
        <v>0</v>
      </c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</row>
    <row r="54" spans="1:165" s="36" customFormat="1" ht="33.75" customHeight="1" x14ac:dyDescent="0.2">
      <c r="A54" s="56" t="s">
        <v>60</v>
      </c>
      <c r="B54" s="39" t="s">
        <v>7</v>
      </c>
      <c r="C54" s="39" t="s">
        <v>13</v>
      </c>
      <c r="D54" s="39" t="s">
        <v>32</v>
      </c>
      <c r="E54" s="39" t="s">
        <v>33</v>
      </c>
      <c r="F54" s="44"/>
      <c r="G54" s="17">
        <f t="shared" ref="G54:H56" si="5">G55</f>
        <v>2500</v>
      </c>
      <c r="H54" s="17">
        <f t="shared" si="5"/>
        <v>0</v>
      </c>
      <c r="I54" s="17">
        <v>0</v>
      </c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</row>
    <row r="55" spans="1:165" s="38" customFormat="1" ht="111.75" customHeight="1" x14ac:dyDescent="0.2">
      <c r="A55" s="47" t="s">
        <v>133</v>
      </c>
      <c r="B55" s="48" t="s">
        <v>7</v>
      </c>
      <c r="C55" s="48" t="s">
        <v>13</v>
      </c>
      <c r="D55" s="48" t="s">
        <v>4</v>
      </c>
      <c r="E55" s="48" t="s">
        <v>33</v>
      </c>
      <c r="F55" s="53"/>
      <c r="G55" s="49">
        <f t="shared" si="5"/>
        <v>2500</v>
      </c>
      <c r="H55" s="49">
        <f t="shared" si="5"/>
        <v>0</v>
      </c>
      <c r="I55" s="49">
        <v>0</v>
      </c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</row>
    <row r="56" spans="1:165" s="36" customFormat="1" ht="31.5" x14ac:dyDescent="0.2">
      <c r="A56" s="13" t="s">
        <v>26</v>
      </c>
      <c r="B56" s="39" t="s">
        <v>7</v>
      </c>
      <c r="C56" s="39" t="s">
        <v>13</v>
      </c>
      <c r="D56" s="39" t="s">
        <v>4</v>
      </c>
      <c r="E56" s="39" t="s">
        <v>62</v>
      </c>
      <c r="F56" s="44"/>
      <c r="G56" s="17">
        <f t="shared" si="5"/>
        <v>2500</v>
      </c>
      <c r="H56" s="17">
        <f t="shared" si="5"/>
        <v>0</v>
      </c>
      <c r="I56" s="17">
        <v>0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</row>
    <row r="57" spans="1:165" s="36" customFormat="1" ht="39.75" customHeight="1" x14ac:dyDescent="0.2">
      <c r="A57" s="57" t="s">
        <v>38</v>
      </c>
      <c r="B57" s="39" t="s">
        <v>7</v>
      </c>
      <c r="C57" s="39" t="s">
        <v>13</v>
      </c>
      <c r="D57" s="39" t="s">
        <v>4</v>
      </c>
      <c r="E57" s="39" t="s">
        <v>62</v>
      </c>
      <c r="F57" s="44">
        <v>200</v>
      </c>
      <c r="G57" s="18">
        <v>2500</v>
      </c>
      <c r="H57" s="18">
        <v>0</v>
      </c>
      <c r="I57" s="18">
        <v>0</v>
      </c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</row>
    <row r="58" spans="1:165" s="36" customFormat="1" ht="54.75" customHeight="1" x14ac:dyDescent="0.2">
      <c r="A58" s="13" t="s">
        <v>16</v>
      </c>
      <c r="B58" s="39" t="s">
        <v>7</v>
      </c>
      <c r="C58" s="39" t="s">
        <v>15</v>
      </c>
      <c r="D58" s="39" t="s">
        <v>32</v>
      </c>
      <c r="E58" s="39" t="s">
        <v>33</v>
      </c>
      <c r="F58" s="39"/>
      <c r="G58" s="18">
        <f t="shared" ref="G58:H60" si="6">G59</f>
        <v>64272</v>
      </c>
      <c r="H58" s="18">
        <f t="shared" si="6"/>
        <v>53172</v>
      </c>
      <c r="I58" s="18">
        <v>82.7</v>
      </c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/>
      <c r="DC58" s="40"/>
      <c r="DD58" s="40"/>
      <c r="DE58" s="40"/>
      <c r="DF58" s="40"/>
      <c r="DG58" s="40"/>
      <c r="DH58" s="40"/>
      <c r="DI58" s="40"/>
      <c r="DJ58" s="40"/>
      <c r="DK58" s="40"/>
      <c r="DL58" s="40"/>
      <c r="DM58" s="40"/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/>
      <c r="DY58" s="40"/>
      <c r="DZ58" s="40"/>
      <c r="EA58" s="40"/>
      <c r="EB58" s="40"/>
      <c r="EC58" s="40"/>
      <c r="ED58" s="40"/>
      <c r="EE58" s="40"/>
      <c r="EF58" s="40"/>
      <c r="EG58" s="40"/>
      <c r="EH58" s="40"/>
      <c r="EI58" s="40"/>
      <c r="EJ58" s="40"/>
      <c r="EK58" s="40"/>
      <c r="EL58" s="40"/>
      <c r="EM58" s="40"/>
      <c r="EN58" s="40"/>
      <c r="EO58" s="40"/>
      <c r="EP58" s="40"/>
      <c r="EQ58" s="40"/>
      <c r="ER58" s="40"/>
      <c r="ES58" s="40"/>
      <c r="ET58" s="40"/>
      <c r="EU58" s="40"/>
      <c r="EV58" s="40"/>
      <c r="EW58" s="40"/>
      <c r="EX58" s="40"/>
      <c r="EY58" s="40"/>
      <c r="EZ58" s="40"/>
      <c r="FA58" s="40"/>
      <c r="FB58" s="40"/>
      <c r="FC58" s="40"/>
      <c r="FD58" s="40"/>
      <c r="FE58" s="40"/>
      <c r="FF58" s="40"/>
      <c r="FG58" s="40"/>
      <c r="FH58" s="40"/>
      <c r="FI58" s="40"/>
    </row>
    <row r="59" spans="1:165" s="38" customFormat="1" ht="54.75" customHeight="1" x14ac:dyDescent="0.2">
      <c r="A59" s="54" t="s">
        <v>63</v>
      </c>
      <c r="B59" s="48" t="s">
        <v>7</v>
      </c>
      <c r="C59" s="48" t="s">
        <v>15</v>
      </c>
      <c r="D59" s="48" t="s">
        <v>4</v>
      </c>
      <c r="E59" s="48" t="s">
        <v>33</v>
      </c>
      <c r="F59" s="53"/>
      <c r="G59" s="49">
        <f t="shared" si="6"/>
        <v>64272</v>
      </c>
      <c r="H59" s="49">
        <f t="shared" si="6"/>
        <v>53172</v>
      </c>
      <c r="I59" s="49">
        <v>82.7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</row>
    <row r="60" spans="1:165" s="38" customFormat="1" ht="27.75" customHeight="1" x14ac:dyDescent="0.2">
      <c r="A60" s="58" t="s">
        <v>29</v>
      </c>
      <c r="B60" s="48" t="s">
        <v>7</v>
      </c>
      <c r="C60" s="48" t="s">
        <v>15</v>
      </c>
      <c r="D60" s="48" t="s">
        <v>4</v>
      </c>
      <c r="E60" s="48" t="s">
        <v>64</v>
      </c>
      <c r="F60" s="53"/>
      <c r="G60" s="55">
        <f t="shared" si="6"/>
        <v>64272</v>
      </c>
      <c r="H60" s="55">
        <f t="shared" si="6"/>
        <v>53172</v>
      </c>
      <c r="I60" s="55">
        <v>82.7</v>
      </c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</row>
    <row r="61" spans="1:165" s="38" customFormat="1" ht="42" customHeight="1" x14ac:dyDescent="0.2">
      <c r="A61" s="54" t="s">
        <v>38</v>
      </c>
      <c r="B61" s="48" t="s">
        <v>7</v>
      </c>
      <c r="C61" s="48" t="s">
        <v>15</v>
      </c>
      <c r="D61" s="48" t="s">
        <v>4</v>
      </c>
      <c r="E61" s="48" t="s">
        <v>64</v>
      </c>
      <c r="F61" s="48" t="s">
        <v>42</v>
      </c>
      <c r="G61" s="55">
        <v>64272</v>
      </c>
      <c r="H61" s="55">
        <v>53172</v>
      </c>
      <c r="I61" s="55">
        <v>82.7</v>
      </c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</row>
    <row r="62" spans="1:165" s="36" customFormat="1" ht="80.25" customHeight="1" x14ac:dyDescent="0.2">
      <c r="A62" s="45" t="s">
        <v>114</v>
      </c>
      <c r="B62" s="46" t="s">
        <v>5</v>
      </c>
      <c r="C62" s="46" t="s">
        <v>10</v>
      </c>
      <c r="D62" s="46" t="s">
        <v>32</v>
      </c>
      <c r="E62" s="46" t="s">
        <v>33</v>
      </c>
      <c r="F62" s="46"/>
      <c r="G62" s="59">
        <f t="shared" ref="G62:H65" si="7">G63</f>
        <v>1000</v>
      </c>
      <c r="H62" s="59">
        <f t="shared" si="7"/>
        <v>0</v>
      </c>
      <c r="I62" s="59">
        <v>0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</row>
    <row r="63" spans="1:165" s="36" customFormat="1" ht="81" customHeight="1" x14ac:dyDescent="0.2">
      <c r="A63" s="60" t="s">
        <v>122</v>
      </c>
      <c r="B63" s="39" t="s">
        <v>5</v>
      </c>
      <c r="C63" s="39" t="s">
        <v>11</v>
      </c>
      <c r="D63" s="39" t="s">
        <v>32</v>
      </c>
      <c r="E63" s="39" t="s">
        <v>33</v>
      </c>
      <c r="F63" s="44"/>
      <c r="G63" s="18">
        <f t="shared" si="7"/>
        <v>1000</v>
      </c>
      <c r="H63" s="18">
        <f t="shared" si="7"/>
        <v>0</v>
      </c>
      <c r="I63" s="18">
        <v>0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</row>
    <row r="64" spans="1:165" s="36" customFormat="1" ht="36" customHeight="1" x14ac:dyDescent="0.2">
      <c r="A64" s="61" t="s">
        <v>69</v>
      </c>
      <c r="B64" s="39" t="s">
        <v>5</v>
      </c>
      <c r="C64" s="39" t="s">
        <v>11</v>
      </c>
      <c r="D64" s="39" t="s">
        <v>4</v>
      </c>
      <c r="E64" s="39" t="s">
        <v>33</v>
      </c>
      <c r="F64" s="39"/>
      <c r="G64" s="18">
        <f t="shared" si="7"/>
        <v>1000</v>
      </c>
      <c r="H64" s="18">
        <f t="shared" si="7"/>
        <v>0</v>
      </c>
      <c r="I64" s="18">
        <v>0</v>
      </c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</row>
    <row r="65" spans="1:165" s="36" customFormat="1" ht="36" customHeight="1" x14ac:dyDescent="0.2">
      <c r="A65" s="61" t="s">
        <v>70</v>
      </c>
      <c r="B65" s="39" t="s">
        <v>5</v>
      </c>
      <c r="C65" s="39" t="s">
        <v>11</v>
      </c>
      <c r="D65" s="39" t="s">
        <v>4</v>
      </c>
      <c r="E65" s="39" t="s">
        <v>71</v>
      </c>
      <c r="F65" s="39"/>
      <c r="G65" s="18">
        <f t="shared" si="7"/>
        <v>1000</v>
      </c>
      <c r="H65" s="18">
        <f t="shared" si="7"/>
        <v>0</v>
      </c>
      <c r="I65" s="18">
        <v>0</v>
      </c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40"/>
      <c r="FF65" s="40"/>
      <c r="FG65" s="40"/>
      <c r="FH65" s="40"/>
      <c r="FI65" s="40"/>
    </row>
    <row r="66" spans="1:165" s="36" customFormat="1" ht="36" customHeight="1" x14ac:dyDescent="0.2">
      <c r="A66" s="61" t="s">
        <v>38</v>
      </c>
      <c r="B66" s="39" t="s">
        <v>5</v>
      </c>
      <c r="C66" s="39" t="s">
        <v>11</v>
      </c>
      <c r="D66" s="39" t="s">
        <v>4</v>
      </c>
      <c r="E66" s="39" t="s">
        <v>71</v>
      </c>
      <c r="F66" s="39" t="s">
        <v>42</v>
      </c>
      <c r="G66" s="18">
        <v>1000</v>
      </c>
      <c r="H66" s="18">
        <v>0</v>
      </c>
      <c r="I66" s="18">
        <v>0</v>
      </c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  <c r="EY66" s="40"/>
      <c r="EZ66" s="40"/>
      <c r="FA66" s="40"/>
      <c r="FB66" s="40"/>
      <c r="FC66" s="40"/>
      <c r="FD66" s="40"/>
      <c r="FE66" s="40"/>
      <c r="FF66" s="40"/>
      <c r="FG66" s="40"/>
      <c r="FH66" s="40"/>
      <c r="FI66" s="40"/>
    </row>
    <row r="67" spans="1:165" s="36" customFormat="1" ht="68.25" customHeight="1" x14ac:dyDescent="0.2">
      <c r="A67" s="62" t="s">
        <v>72</v>
      </c>
      <c r="B67" s="46" t="s">
        <v>6</v>
      </c>
      <c r="C67" s="46" t="s">
        <v>10</v>
      </c>
      <c r="D67" s="46" t="s">
        <v>32</v>
      </c>
      <c r="E67" s="46" t="s">
        <v>33</v>
      </c>
      <c r="F67" s="46"/>
      <c r="G67" s="59">
        <f>G72+G68+G80+G84+G94</f>
        <v>4021319.29</v>
      </c>
      <c r="H67" s="59">
        <f>H72+H68+H80+H84+H94</f>
        <v>584123.19999999995</v>
      </c>
      <c r="I67" s="59">
        <v>13.6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0"/>
      <c r="FG67" s="40"/>
      <c r="FH67" s="40"/>
      <c r="FI67" s="40"/>
    </row>
    <row r="68" spans="1:165" s="36" customFormat="1" ht="28.5" customHeight="1" x14ac:dyDescent="0.2">
      <c r="A68" s="13" t="s">
        <v>77</v>
      </c>
      <c r="B68" s="39" t="s">
        <v>6</v>
      </c>
      <c r="C68" s="39" t="s">
        <v>11</v>
      </c>
      <c r="D68" s="39" t="s">
        <v>32</v>
      </c>
      <c r="E68" s="39" t="s">
        <v>33</v>
      </c>
      <c r="F68" s="44"/>
      <c r="G68" s="18">
        <f t="shared" ref="G68:H70" si="8">G69</f>
        <v>2500</v>
      </c>
      <c r="H68" s="18">
        <f t="shared" si="8"/>
        <v>0</v>
      </c>
      <c r="I68" s="18">
        <v>0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0"/>
      <c r="FG68" s="40"/>
      <c r="FH68" s="40"/>
      <c r="FI68" s="40"/>
    </row>
    <row r="69" spans="1:165" s="36" customFormat="1" ht="141.75" customHeight="1" x14ac:dyDescent="0.2">
      <c r="A69" s="60" t="s">
        <v>123</v>
      </c>
      <c r="B69" s="39" t="s">
        <v>6</v>
      </c>
      <c r="C69" s="39" t="s">
        <v>11</v>
      </c>
      <c r="D69" s="39" t="s">
        <v>4</v>
      </c>
      <c r="E69" s="39" t="s">
        <v>33</v>
      </c>
      <c r="F69" s="39"/>
      <c r="G69" s="18">
        <f t="shared" si="8"/>
        <v>2500</v>
      </c>
      <c r="H69" s="18">
        <f t="shared" si="8"/>
        <v>0</v>
      </c>
      <c r="I69" s="18">
        <v>0</v>
      </c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0"/>
      <c r="ER69" s="40"/>
      <c r="ES69" s="40"/>
      <c r="ET69" s="40"/>
      <c r="EU69" s="40"/>
      <c r="EV69" s="40"/>
      <c r="EW69" s="40"/>
      <c r="EX69" s="40"/>
      <c r="EY69" s="40"/>
      <c r="EZ69" s="40"/>
      <c r="FA69" s="40"/>
      <c r="FB69" s="40"/>
      <c r="FC69" s="40"/>
      <c r="FD69" s="40"/>
      <c r="FE69" s="40"/>
      <c r="FF69" s="40"/>
      <c r="FG69" s="40"/>
      <c r="FH69" s="40"/>
      <c r="FI69" s="40"/>
    </row>
    <row r="70" spans="1:165" s="36" customFormat="1" ht="36" customHeight="1" x14ac:dyDescent="0.2">
      <c r="A70" s="13" t="s">
        <v>78</v>
      </c>
      <c r="B70" s="39" t="s">
        <v>6</v>
      </c>
      <c r="C70" s="39" t="s">
        <v>11</v>
      </c>
      <c r="D70" s="39" t="s">
        <v>4</v>
      </c>
      <c r="E70" s="39" t="s">
        <v>79</v>
      </c>
      <c r="F70" s="44"/>
      <c r="G70" s="18">
        <f t="shared" si="8"/>
        <v>2500</v>
      </c>
      <c r="H70" s="18">
        <f t="shared" si="8"/>
        <v>0</v>
      </c>
      <c r="I70" s="18">
        <v>0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  <c r="EY70" s="40"/>
      <c r="EZ70" s="40"/>
      <c r="FA70" s="40"/>
      <c r="FB70" s="40"/>
      <c r="FC70" s="40"/>
      <c r="FD70" s="40"/>
      <c r="FE70" s="40"/>
      <c r="FF70" s="40"/>
      <c r="FG70" s="40"/>
      <c r="FH70" s="40"/>
      <c r="FI70" s="40"/>
    </row>
    <row r="71" spans="1:165" s="36" customFormat="1" ht="36" customHeight="1" x14ac:dyDescent="0.2">
      <c r="A71" s="13" t="s">
        <v>38</v>
      </c>
      <c r="B71" s="39" t="s">
        <v>6</v>
      </c>
      <c r="C71" s="39" t="s">
        <v>11</v>
      </c>
      <c r="D71" s="39" t="s">
        <v>4</v>
      </c>
      <c r="E71" s="39" t="s">
        <v>79</v>
      </c>
      <c r="F71" s="44">
        <v>200</v>
      </c>
      <c r="G71" s="18">
        <v>2500</v>
      </c>
      <c r="H71" s="18">
        <v>0</v>
      </c>
      <c r="I71" s="18">
        <v>0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  <c r="EY71" s="40"/>
      <c r="EZ71" s="40"/>
      <c r="FA71" s="40"/>
      <c r="FB71" s="40"/>
      <c r="FC71" s="40"/>
      <c r="FD71" s="40"/>
      <c r="FE71" s="40"/>
      <c r="FF71" s="40"/>
      <c r="FG71" s="40"/>
      <c r="FH71" s="40"/>
      <c r="FI71" s="40"/>
    </row>
    <row r="72" spans="1:165" s="36" customFormat="1" ht="56.25" customHeight="1" x14ac:dyDescent="0.2">
      <c r="A72" s="61" t="s">
        <v>73</v>
      </c>
      <c r="B72" s="39" t="s">
        <v>6</v>
      </c>
      <c r="C72" s="39" t="s">
        <v>14</v>
      </c>
      <c r="D72" s="39" t="s">
        <v>32</v>
      </c>
      <c r="E72" s="39" t="s">
        <v>33</v>
      </c>
      <c r="F72" s="39"/>
      <c r="G72" s="18">
        <f t="shared" ref="G72:H74" si="9">G73</f>
        <v>2439691.29</v>
      </c>
      <c r="H72" s="18">
        <f t="shared" si="9"/>
        <v>237289.21</v>
      </c>
      <c r="I72" s="18">
        <v>9.6999999999999993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I72" s="40"/>
    </row>
    <row r="73" spans="1:165" s="36" customFormat="1" ht="51.75" customHeight="1" x14ac:dyDescent="0.2">
      <c r="A73" s="61" t="s">
        <v>74</v>
      </c>
      <c r="B73" s="39" t="s">
        <v>6</v>
      </c>
      <c r="C73" s="39" t="s">
        <v>14</v>
      </c>
      <c r="D73" s="39" t="s">
        <v>4</v>
      </c>
      <c r="E73" s="39" t="s">
        <v>33</v>
      </c>
      <c r="F73" s="39"/>
      <c r="G73" s="18">
        <f t="shared" si="9"/>
        <v>2439691.29</v>
      </c>
      <c r="H73" s="18">
        <f t="shared" si="9"/>
        <v>237289.21</v>
      </c>
      <c r="I73" s="18">
        <v>9.6999999999999993</v>
      </c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0"/>
      <c r="ER73" s="40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I73" s="40"/>
    </row>
    <row r="74" spans="1:165" s="36" customFormat="1" ht="41.25" customHeight="1" x14ac:dyDescent="0.2">
      <c r="A74" s="63" t="s">
        <v>75</v>
      </c>
      <c r="B74" s="39" t="s">
        <v>6</v>
      </c>
      <c r="C74" s="39" t="s">
        <v>14</v>
      </c>
      <c r="D74" s="39" t="s">
        <v>4</v>
      </c>
      <c r="E74" s="39" t="s">
        <v>76</v>
      </c>
      <c r="F74" s="39"/>
      <c r="G74" s="17">
        <f t="shared" si="9"/>
        <v>2439691.29</v>
      </c>
      <c r="H74" s="17">
        <f t="shared" si="9"/>
        <v>237289.21</v>
      </c>
      <c r="I74" s="17">
        <v>9.6999999999999993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  <c r="EY74" s="40"/>
      <c r="EZ74" s="40"/>
      <c r="FA74" s="40"/>
      <c r="FB74" s="40"/>
      <c r="FC74" s="40"/>
      <c r="FD74" s="40"/>
      <c r="FE74" s="40"/>
      <c r="FF74" s="40"/>
      <c r="FG74" s="40"/>
      <c r="FH74" s="40"/>
      <c r="FI74" s="40"/>
    </row>
    <row r="75" spans="1:165" s="36" customFormat="1" ht="33" customHeight="1" x14ac:dyDescent="0.2">
      <c r="A75" s="13" t="s">
        <v>38</v>
      </c>
      <c r="B75" s="39" t="s">
        <v>6</v>
      </c>
      <c r="C75" s="39" t="s">
        <v>14</v>
      </c>
      <c r="D75" s="39" t="s">
        <v>4</v>
      </c>
      <c r="E75" s="39" t="s">
        <v>76</v>
      </c>
      <c r="F75" s="44">
        <v>200</v>
      </c>
      <c r="G75" s="18">
        <v>2439691.29</v>
      </c>
      <c r="H75" s="18">
        <v>237289.21</v>
      </c>
      <c r="I75" s="18">
        <v>9.6999999999999993</v>
      </c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40"/>
      <c r="EL75" s="40"/>
      <c r="EM75" s="40"/>
      <c r="EN75" s="40"/>
      <c r="EO75" s="40"/>
      <c r="EP75" s="40"/>
      <c r="EQ75" s="40"/>
      <c r="ER75" s="40"/>
      <c r="ES75" s="40"/>
      <c r="ET75" s="40"/>
      <c r="EU75" s="40"/>
      <c r="EV75" s="40"/>
      <c r="EW75" s="40"/>
      <c r="EX75" s="40"/>
      <c r="EY75" s="40"/>
      <c r="EZ75" s="40"/>
      <c r="FA75" s="40"/>
      <c r="FB75" s="40"/>
      <c r="FC75" s="40"/>
      <c r="FD75" s="40"/>
      <c r="FE75" s="40"/>
      <c r="FF75" s="40"/>
      <c r="FG75" s="40"/>
      <c r="FH75" s="40"/>
      <c r="FI75" s="40"/>
    </row>
    <row r="76" spans="1:165" s="36" customFormat="1" ht="33" customHeight="1" x14ac:dyDescent="0.2">
      <c r="A76" s="13" t="s">
        <v>140</v>
      </c>
      <c r="B76" s="39" t="s">
        <v>6</v>
      </c>
      <c r="C76" s="39" t="s">
        <v>14</v>
      </c>
      <c r="D76" s="39" t="s">
        <v>4</v>
      </c>
      <c r="E76" s="39" t="s">
        <v>141</v>
      </c>
      <c r="F76" s="44"/>
      <c r="G76" s="18">
        <f>G77</f>
        <v>1031200</v>
      </c>
      <c r="H76" s="18">
        <f>H77</f>
        <v>0</v>
      </c>
      <c r="I76" s="18">
        <v>0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  <c r="EY76" s="40"/>
      <c r="EZ76" s="40"/>
      <c r="FA76" s="40"/>
      <c r="FB76" s="40"/>
      <c r="FC76" s="40"/>
      <c r="FD76" s="40"/>
      <c r="FE76" s="40"/>
      <c r="FF76" s="40"/>
      <c r="FG76" s="40"/>
      <c r="FH76" s="40"/>
      <c r="FI76" s="40"/>
    </row>
    <row r="77" spans="1:165" s="36" customFormat="1" ht="33" customHeight="1" x14ac:dyDescent="0.2">
      <c r="A77" s="13" t="s">
        <v>38</v>
      </c>
      <c r="B77" s="39" t="s">
        <v>6</v>
      </c>
      <c r="C77" s="39" t="s">
        <v>14</v>
      </c>
      <c r="D77" s="39" t="s">
        <v>4</v>
      </c>
      <c r="E77" s="39" t="s">
        <v>141</v>
      </c>
      <c r="F77" s="44">
        <v>200</v>
      </c>
      <c r="G77" s="18">
        <v>1031200</v>
      </c>
      <c r="H77" s="18">
        <v>0</v>
      </c>
      <c r="I77" s="18">
        <v>0</v>
      </c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  <c r="EY77" s="40"/>
      <c r="EZ77" s="40"/>
      <c r="FA77" s="40"/>
      <c r="FB77" s="40"/>
      <c r="FC77" s="40"/>
      <c r="FD77" s="40"/>
      <c r="FE77" s="40"/>
      <c r="FF77" s="40"/>
      <c r="FG77" s="40"/>
      <c r="FH77" s="40"/>
      <c r="FI77" s="40"/>
    </row>
    <row r="78" spans="1:165" s="36" customFormat="1" ht="33" customHeight="1" x14ac:dyDescent="0.2">
      <c r="A78" s="13" t="s">
        <v>142</v>
      </c>
      <c r="B78" s="39" t="s">
        <v>6</v>
      </c>
      <c r="C78" s="39" t="s">
        <v>14</v>
      </c>
      <c r="D78" s="39" t="s">
        <v>4</v>
      </c>
      <c r="E78" s="39" t="s">
        <v>141</v>
      </c>
      <c r="F78" s="44"/>
      <c r="G78" s="18">
        <f>G79</f>
        <v>1031200</v>
      </c>
      <c r="H78" s="18">
        <f>H79</f>
        <v>0</v>
      </c>
      <c r="I78" s="18">
        <v>0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</row>
    <row r="79" spans="1:165" s="36" customFormat="1" ht="33" customHeight="1" x14ac:dyDescent="0.2">
      <c r="A79" s="13" t="s">
        <v>38</v>
      </c>
      <c r="B79" s="39" t="s">
        <v>6</v>
      </c>
      <c r="C79" s="39" t="s">
        <v>14</v>
      </c>
      <c r="D79" s="39" t="s">
        <v>4</v>
      </c>
      <c r="E79" s="39" t="s">
        <v>141</v>
      </c>
      <c r="F79" s="44">
        <v>200</v>
      </c>
      <c r="G79" s="18">
        <v>1031200</v>
      </c>
      <c r="H79" s="18">
        <v>0</v>
      </c>
      <c r="I79" s="18">
        <v>0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</row>
    <row r="80" spans="1:165" s="36" customFormat="1" ht="34.5" customHeight="1" x14ac:dyDescent="0.2">
      <c r="A80" s="13" t="s">
        <v>80</v>
      </c>
      <c r="B80" s="39" t="s">
        <v>6</v>
      </c>
      <c r="C80" s="39" t="s">
        <v>15</v>
      </c>
      <c r="D80" s="39" t="s">
        <v>32</v>
      </c>
      <c r="E80" s="39" t="s">
        <v>33</v>
      </c>
      <c r="F80" s="39"/>
      <c r="G80" s="18">
        <f t="shared" ref="G80:H82" si="10">G81</f>
        <v>10000</v>
      </c>
      <c r="H80" s="18">
        <f t="shared" si="10"/>
        <v>6970</v>
      </c>
      <c r="I80" s="18">
        <v>69.7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</row>
    <row r="81" spans="1:165" s="36" customFormat="1" ht="64.5" customHeight="1" x14ac:dyDescent="0.2">
      <c r="A81" s="13" t="s">
        <v>107</v>
      </c>
      <c r="B81" s="39" t="s">
        <v>6</v>
      </c>
      <c r="C81" s="39" t="s">
        <v>15</v>
      </c>
      <c r="D81" s="39" t="s">
        <v>4</v>
      </c>
      <c r="E81" s="39" t="s">
        <v>33</v>
      </c>
      <c r="F81" s="39"/>
      <c r="G81" s="18">
        <f t="shared" si="10"/>
        <v>10000</v>
      </c>
      <c r="H81" s="18">
        <f t="shared" si="10"/>
        <v>6970</v>
      </c>
      <c r="I81" s="18">
        <v>69.7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</row>
    <row r="82" spans="1:165" s="36" customFormat="1" ht="30" customHeight="1" x14ac:dyDescent="0.2">
      <c r="A82" s="13" t="s">
        <v>81</v>
      </c>
      <c r="B82" s="39" t="s">
        <v>6</v>
      </c>
      <c r="C82" s="39" t="s">
        <v>15</v>
      </c>
      <c r="D82" s="39" t="s">
        <v>4</v>
      </c>
      <c r="E82" s="39" t="s">
        <v>82</v>
      </c>
      <c r="F82" s="44"/>
      <c r="G82" s="18">
        <f t="shared" si="10"/>
        <v>10000</v>
      </c>
      <c r="H82" s="18">
        <f t="shared" si="10"/>
        <v>6970</v>
      </c>
      <c r="I82" s="18">
        <v>69.7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</row>
    <row r="83" spans="1:165" s="36" customFormat="1" ht="44.25" customHeight="1" x14ac:dyDescent="0.2">
      <c r="A83" s="13" t="s">
        <v>38</v>
      </c>
      <c r="B83" s="39" t="s">
        <v>6</v>
      </c>
      <c r="C83" s="39" t="s">
        <v>15</v>
      </c>
      <c r="D83" s="39" t="s">
        <v>4</v>
      </c>
      <c r="E83" s="39" t="s">
        <v>82</v>
      </c>
      <c r="F83" s="44">
        <v>200</v>
      </c>
      <c r="G83" s="18">
        <v>10000</v>
      </c>
      <c r="H83" s="18">
        <v>6970</v>
      </c>
      <c r="I83" s="18">
        <v>69.7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  <c r="EY83" s="40"/>
      <c r="EZ83" s="40"/>
      <c r="FA83" s="40"/>
      <c r="FB83" s="40"/>
      <c r="FC83" s="40"/>
      <c r="FD83" s="40"/>
      <c r="FE83" s="40"/>
      <c r="FF83" s="40"/>
      <c r="FG83" s="40"/>
      <c r="FH83" s="40"/>
      <c r="FI83" s="40"/>
    </row>
    <row r="84" spans="1:165" s="36" customFormat="1" ht="44.25" customHeight="1" x14ac:dyDescent="0.2">
      <c r="A84" s="13" t="s">
        <v>27</v>
      </c>
      <c r="B84" s="39" t="s">
        <v>6</v>
      </c>
      <c r="C84" s="39" t="s">
        <v>17</v>
      </c>
      <c r="D84" s="39" t="s">
        <v>32</v>
      </c>
      <c r="E84" s="39" t="s">
        <v>33</v>
      </c>
      <c r="F84" s="39"/>
      <c r="G84" s="18">
        <f>G85</f>
        <v>1568128</v>
      </c>
      <c r="H84" s="18">
        <f>H85</f>
        <v>339863.99</v>
      </c>
      <c r="I84" s="18">
        <v>21.6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  <c r="EZ84" s="40"/>
      <c r="FA84" s="40"/>
      <c r="FB84" s="40"/>
      <c r="FC84" s="40"/>
      <c r="FD84" s="40"/>
      <c r="FE84" s="40"/>
      <c r="FF84" s="40"/>
      <c r="FG84" s="40"/>
      <c r="FH84" s="40"/>
      <c r="FI84" s="40"/>
    </row>
    <row r="85" spans="1:165" s="36" customFormat="1" ht="42.75" customHeight="1" x14ac:dyDescent="0.2">
      <c r="A85" s="13" t="s">
        <v>83</v>
      </c>
      <c r="B85" s="39" t="s">
        <v>6</v>
      </c>
      <c r="C85" s="39" t="s">
        <v>17</v>
      </c>
      <c r="D85" s="39" t="s">
        <v>4</v>
      </c>
      <c r="E85" s="39" t="s">
        <v>33</v>
      </c>
      <c r="F85" s="44"/>
      <c r="G85" s="17">
        <f>G86+G88+G90+G92</f>
        <v>1568128</v>
      </c>
      <c r="H85" s="17">
        <f>H86+H88+H90+H92</f>
        <v>339863.99</v>
      </c>
      <c r="I85" s="17">
        <v>21.6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</row>
    <row r="86" spans="1:165" s="36" customFormat="1" ht="33" customHeight="1" x14ac:dyDescent="0.2">
      <c r="A86" s="13" t="s">
        <v>84</v>
      </c>
      <c r="B86" s="39" t="s">
        <v>6</v>
      </c>
      <c r="C86" s="39" t="s">
        <v>17</v>
      </c>
      <c r="D86" s="39" t="s">
        <v>4</v>
      </c>
      <c r="E86" s="39" t="s">
        <v>88</v>
      </c>
      <c r="F86" s="44"/>
      <c r="G86" s="17">
        <f>G87</f>
        <v>242000</v>
      </c>
      <c r="H86" s="17">
        <f>H87</f>
        <v>55923.99</v>
      </c>
      <c r="I86" s="17">
        <v>23.1</v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  <c r="EZ86" s="40"/>
      <c r="FA86" s="40"/>
      <c r="FB86" s="40"/>
      <c r="FC86" s="40"/>
      <c r="FD86" s="40"/>
      <c r="FE86" s="40"/>
      <c r="FF86" s="40"/>
      <c r="FG86" s="40"/>
      <c r="FH86" s="40"/>
      <c r="FI86" s="40"/>
    </row>
    <row r="87" spans="1:165" s="36" customFormat="1" ht="41.25" customHeight="1" x14ac:dyDescent="0.2">
      <c r="A87" s="13" t="s">
        <v>38</v>
      </c>
      <c r="B87" s="39" t="s">
        <v>6</v>
      </c>
      <c r="C87" s="39" t="s">
        <v>17</v>
      </c>
      <c r="D87" s="39" t="s">
        <v>4</v>
      </c>
      <c r="E87" s="39" t="s">
        <v>88</v>
      </c>
      <c r="F87" s="44">
        <v>200</v>
      </c>
      <c r="G87" s="17">
        <v>242000</v>
      </c>
      <c r="H87" s="17">
        <v>55923.99</v>
      </c>
      <c r="I87" s="17">
        <v>23.1</v>
      </c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  <c r="EZ87" s="40"/>
      <c r="FA87" s="40"/>
      <c r="FB87" s="40"/>
      <c r="FC87" s="40"/>
      <c r="FD87" s="40"/>
      <c r="FE87" s="40"/>
      <c r="FF87" s="40"/>
      <c r="FG87" s="40"/>
      <c r="FH87" s="40"/>
      <c r="FI87" s="40"/>
    </row>
    <row r="88" spans="1:165" s="37" customFormat="1" ht="33" customHeight="1" x14ac:dyDescent="0.2">
      <c r="A88" s="63" t="s">
        <v>85</v>
      </c>
      <c r="B88" s="39" t="s">
        <v>6</v>
      </c>
      <c r="C88" s="39" t="s">
        <v>17</v>
      </c>
      <c r="D88" s="39" t="s">
        <v>4</v>
      </c>
      <c r="E88" s="39" t="s">
        <v>89</v>
      </c>
      <c r="F88" s="39"/>
      <c r="G88" s="18">
        <f>G89</f>
        <v>16650</v>
      </c>
      <c r="H88" s="18">
        <f>H89</f>
        <v>16650</v>
      </c>
      <c r="I88" s="18">
        <v>100</v>
      </c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64"/>
      <c r="CQ88" s="64"/>
      <c r="CR88" s="64"/>
      <c r="CS88" s="64"/>
      <c r="CT88" s="64"/>
      <c r="CU88" s="64"/>
      <c r="CV88" s="64"/>
      <c r="CW88" s="64"/>
      <c r="CX88" s="64"/>
      <c r="CY88" s="64"/>
      <c r="CZ88" s="64"/>
      <c r="DA88" s="64"/>
      <c r="DB88" s="64"/>
      <c r="DC88" s="64"/>
      <c r="DD88" s="64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64"/>
      <c r="DP88" s="64"/>
      <c r="DQ88" s="64"/>
      <c r="DR88" s="64"/>
      <c r="DS88" s="64"/>
      <c r="DT88" s="64"/>
      <c r="DU88" s="64"/>
      <c r="DV88" s="64"/>
      <c r="DW88" s="64"/>
      <c r="DX88" s="64"/>
      <c r="DY88" s="64"/>
      <c r="DZ88" s="64"/>
      <c r="EA88" s="64"/>
      <c r="EB88" s="64"/>
      <c r="EC88" s="64"/>
      <c r="ED88" s="64"/>
      <c r="EE88" s="64"/>
      <c r="EF88" s="64"/>
      <c r="EG88" s="64"/>
      <c r="EH88" s="64"/>
      <c r="EI88" s="64"/>
      <c r="EJ88" s="64"/>
      <c r="EK88" s="64"/>
      <c r="EL88" s="64"/>
      <c r="EM88" s="64"/>
      <c r="EN88" s="64"/>
      <c r="EO88" s="64"/>
      <c r="EP88" s="64"/>
      <c r="EQ88" s="64"/>
      <c r="ER88" s="64"/>
      <c r="ES88" s="64"/>
      <c r="ET88" s="64"/>
      <c r="EU88" s="64"/>
      <c r="EV88" s="64"/>
      <c r="EW88" s="64"/>
      <c r="EX88" s="64"/>
      <c r="EY88" s="64"/>
      <c r="EZ88" s="64"/>
      <c r="FA88" s="64"/>
      <c r="FB88" s="64"/>
      <c r="FC88" s="64"/>
      <c r="FD88" s="64"/>
      <c r="FE88" s="64"/>
      <c r="FF88" s="64"/>
      <c r="FG88" s="64"/>
      <c r="FH88" s="64"/>
      <c r="FI88" s="64"/>
    </row>
    <row r="89" spans="1:165" s="37" customFormat="1" ht="33" customHeight="1" x14ac:dyDescent="0.2">
      <c r="A89" s="13" t="s">
        <v>38</v>
      </c>
      <c r="B89" s="39" t="s">
        <v>6</v>
      </c>
      <c r="C89" s="39" t="s">
        <v>17</v>
      </c>
      <c r="D89" s="39" t="s">
        <v>4</v>
      </c>
      <c r="E89" s="39" t="s">
        <v>89</v>
      </c>
      <c r="F89" s="39" t="s">
        <v>42</v>
      </c>
      <c r="G89" s="18">
        <v>16650</v>
      </c>
      <c r="H89" s="18">
        <v>16650</v>
      </c>
      <c r="I89" s="18">
        <v>100</v>
      </c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64"/>
      <c r="BP89" s="64"/>
      <c r="BQ89" s="64"/>
      <c r="BR89" s="64"/>
      <c r="BS89" s="64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64"/>
      <c r="CN89" s="64"/>
      <c r="CO89" s="64"/>
      <c r="CP89" s="64"/>
      <c r="CQ89" s="64"/>
      <c r="CR89" s="64"/>
      <c r="CS89" s="64"/>
      <c r="CT89" s="64"/>
      <c r="CU89" s="64"/>
      <c r="CV89" s="64"/>
      <c r="CW89" s="64"/>
      <c r="CX89" s="64"/>
      <c r="CY89" s="64"/>
      <c r="CZ89" s="64"/>
      <c r="DA89" s="64"/>
      <c r="DB89" s="64"/>
      <c r="DC89" s="64"/>
      <c r="DD89" s="64"/>
      <c r="DE89" s="64"/>
      <c r="DF89" s="64"/>
      <c r="DG89" s="64"/>
      <c r="DH89" s="64"/>
      <c r="DI89" s="64"/>
      <c r="DJ89" s="64"/>
      <c r="DK89" s="64"/>
      <c r="DL89" s="64"/>
      <c r="DM89" s="64"/>
      <c r="DN89" s="64"/>
      <c r="DO89" s="64"/>
      <c r="DP89" s="64"/>
      <c r="DQ89" s="64"/>
      <c r="DR89" s="64"/>
      <c r="DS89" s="64"/>
      <c r="DT89" s="64"/>
      <c r="DU89" s="64"/>
      <c r="DV89" s="64"/>
      <c r="DW89" s="64"/>
      <c r="DX89" s="64"/>
      <c r="DY89" s="64"/>
      <c r="DZ89" s="64"/>
      <c r="EA89" s="64"/>
      <c r="EB89" s="64"/>
      <c r="EC89" s="64"/>
      <c r="ED89" s="64"/>
      <c r="EE89" s="64"/>
      <c r="EF89" s="64"/>
      <c r="EG89" s="64"/>
      <c r="EH89" s="64"/>
      <c r="EI89" s="64"/>
      <c r="EJ89" s="64"/>
      <c r="EK89" s="64"/>
      <c r="EL89" s="64"/>
      <c r="EM89" s="64"/>
      <c r="EN89" s="64"/>
      <c r="EO89" s="64"/>
      <c r="EP89" s="64"/>
      <c r="EQ89" s="64"/>
      <c r="ER89" s="64"/>
      <c r="ES89" s="64"/>
      <c r="ET89" s="64"/>
      <c r="EU89" s="64"/>
      <c r="EV89" s="64"/>
      <c r="EW89" s="64"/>
      <c r="EX89" s="64"/>
      <c r="EY89" s="64"/>
      <c r="EZ89" s="64"/>
      <c r="FA89" s="64"/>
      <c r="FB89" s="64"/>
      <c r="FC89" s="64"/>
      <c r="FD89" s="64"/>
      <c r="FE89" s="64"/>
      <c r="FF89" s="64"/>
      <c r="FG89" s="64"/>
      <c r="FH89" s="64"/>
      <c r="FI89" s="64"/>
    </row>
    <row r="90" spans="1:165" s="37" customFormat="1" ht="33.75" customHeight="1" x14ac:dyDescent="0.2">
      <c r="A90" s="13" t="s">
        <v>86</v>
      </c>
      <c r="B90" s="39" t="s">
        <v>6</v>
      </c>
      <c r="C90" s="39" t="s">
        <v>17</v>
      </c>
      <c r="D90" s="39" t="s">
        <v>4</v>
      </c>
      <c r="E90" s="39" t="s">
        <v>90</v>
      </c>
      <c r="F90" s="44"/>
      <c r="G90" s="17">
        <f>G91</f>
        <v>107000</v>
      </c>
      <c r="H90" s="17">
        <f>H91</f>
        <v>46202.5</v>
      </c>
      <c r="I90" s="17">
        <v>43.1</v>
      </c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64"/>
      <c r="CN90" s="64"/>
      <c r="CO90" s="64"/>
      <c r="CP90" s="64"/>
      <c r="CQ90" s="64"/>
      <c r="CR90" s="64"/>
      <c r="CS90" s="64"/>
      <c r="CT90" s="64"/>
      <c r="CU90" s="64"/>
      <c r="CV90" s="64"/>
      <c r="CW90" s="64"/>
      <c r="CX90" s="64"/>
      <c r="CY90" s="64"/>
      <c r="CZ90" s="64"/>
      <c r="DA90" s="64"/>
      <c r="DB90" s="64"/>
      <c r="DC90" s="64"/>
      <c r="DD90" s="64"/>
      <c r="DE90" s="64"/>
      <c r="DF90" s="64"/>
      <c r="DG90" s="64"/>
      <c r="DH90" s="64"/>
      <c r="DI90" s="64"/>
      <c r="DJ90" s="64"/>
      <c r="DK90" s="64"/>
      <c r="DL90" s="64"/>
      <c r="DM90" s="64"/>
      <c r="DN90" s="64"/>
      <c r="DO90" s="64"/>
      <c r="DP90" s="64"/>
      <c r="DQ90" s="64"/>
      <c r="DR90" s="64"/>
      <c r="DS90" s="64"/>
      <c r="DT90" s="64"/>
      <c r="DU90" s="64"/>
      <c r="DV90" s="64"/>
      <c r="DW90" s="64"/>
      <c r="DX90" s="64"/>
      <c r="DY90" s="64"/>
      <c r="DZ90" s="64"/>
      <c r="EA90" s="64"/>
      <c r="EB90" s="64"/>
      <c r="EC90" s="64"/>
      <c r="ED90" s="64"/>
      <c r="EE90" s="64"/>
      <c r="EF90" s="64"/>
      <c r="EG90" s="64"/>
      <c r="EH90" s="64"/>
      <c r="EI90" s="64"/>
      <c r="EJ90" s="64"/>
      <c r="EK90" s="64"/>
      <c r="EL90" s="64"/>
      <c r="EM90" s="64"/>
      <c r="EN90" s="64"/>
      <c r="EO90" s="64"/>
      <c r="EP90" s="64"/>
      <c r="EQ90" s="64"/>
      <c r="ER90" s="64"/>
      <c r="ES90" s="64"/>
      <c r="ET90" s="64"/>
      <c r="EU90" s="64"/>
      <c r="EV90" s="64"/>
      <c r="EW90" s="64"/>
      <c r="EX90" s="64"/>
      <c r="EY90" s="64"/>
      <c r="EZ90" s="64"/>
      <c r="FA90" s="64"/>
      <c r="FB90" s="64"/>
      <c r="FC90" s="64"/>
      <c r="FD90" s="64"/>
      <c r="FE90" s="64"/>
      <c r="FF90" s="64"/>
      <c r="FG90" s="64"/>
      <c r="FH90" s="64"/>
      <c r="FI90" s="64"/>
    </row>
    <row r="91" spans="1:165" s="37" customFormat="1" ht="34.5" customHeight="1" x14ac:dyDescent="0.2">
      <c r="A91" s="13" t="s">
        <v>38</v>
      </c>
      <c r="B91" s="39" t="s">
        <v>6</v>
      </c>
      <c r="C91" s="39" t="s">
        <v>17</v>
      </c>
      <c r="D91" s="39" t="s">
        <v>4</v>
      </c>
      <c r="E91" s="39" t="s">
        <v>90</v>
      </c>
      <c r="F91" s="44">
        <v>200</v>
      </c>
      <c r="G91" s="17">
        <v>107000</v>
      </c>
      <c r="H91" s="17">
        <v>46202.5</v>
      </c>
      <c r="I91" s="17">
        <v>43.1</v>
      </c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64"/>
      <c r="CN91" s="64"/>
      <c r="CO91" s="64"/>
      <c r="CP91" s="64"/>
      <c r="CQ91" s="64"/>
      <c r="CR91" s="64"/>
      <c r="CS91" s="64"/>
      <c r="CT91" s="64"/>
      <c r="CU91" s="64"/>
      <c r="CV91" s="64"/>
      <c r="CW91" s="64"/>
      <c r="CX91" s="64"/>
      <c r="CY91" s="64"/>
      <c r="CZ91" s="64"/>
      <c r="DA91" s="64"/>
      <c r="DB91" s="64"/>
      <c r="DC91" s="64"/>
      <c r="DD91" s="64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64"/>
      <c r="DP91" s="64"/>
      <c r="DQ91" s="64"/>
      <c r="DR91" s="64"/>
      <c r="DS91" s="64"/>
      <c r="DT91" s="64"/>
      <c r="DU91" s="64"/>
      <c r="DV91" s="64"/>
      <c r="DW91" s="64"/>
      <c r="DX91" s="64"/>
      <c r="DY91" s="64"/>
      <c r="DZ91" s="64"/>
      <c r="EA91" s="64"/>
      <c r="EB91" s="64"/>
      <c r="EC91" s="64"/>
      <c r="ED91" s="64"/>
      <c r="EE91" s="64"/>
      <c r="EF91" s="64"/>
      <c r="EG91" s="64"/>
      <c r="EH91" s="64"/>
      <c r="EI91" s="64"/>
      <c r="EJ91" s="64"/>
      <c r="EK91" s="64"/>
      <c r="EL91" s="64"/>
      <c r="EM91" s="64"/>
      <c r="EN91" s="64"/>
      <c r="EO91" s="64"/>
      <c r="EP91" s="64"/>
      <c r="EQ91" s="64"/>
      <c r="ER91" s="64"/>
      <c r="ES91" s="64"/>
      <c r="ET91" s="64"/>
      <c r="EU91" s="64"/>
      <c r="EV91" s="64"/>
      <c r="EW91" s="64"/>
      <c r="EX91" s="64"/>
      <c r="EY91" s="64"/>
      <c r="EZ91" s="64"/>
      <c r="FA91" s="64"/>
      <c r="FB91" s="64"/>
      <c r="FC91" s="64"/>
      <c r="FD91" s="64"/>
      <c r="FE91" s="64"/>
      <c r="FF91" s="64"/>
      <c r="FG91" s="64"/>
      <c r="FH91" s="64"/>
      <c r="FI91" s="64"/>
    </row>
    <row r="92" spans="1:165" s="37" customFormat="1" ht="32.25" customHeight="1" x14ac:dyDescent="0.2">
      <c r="A92" s="13" t="s">
        <v>87</v>
      </c>
      <c r="B92" s="39" t="s">
        <v>6</v>
      </c>
      <c r="C92" s="39" t="s">
        <v>17</v>
      </c>
      <c r="D92" s="39" t="s">
        <v>4</v>
      </c>
      <c r="E92" s="39" t="s">
        <v>91</v>
      </c>
      <c r="F92" s="44"/>
      <c r="G92" s="17">
        <f>G93</f>
        <v>1202478</v>
      </c>
      <c r="H92" s="17">
        <f>H93</f>
        <v>221087.5</v>
      </c>
      <c r="I92" s="17">
        <v>18.3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64"/>
      <c r="CN92" s="64"/>
      <c r="CO92" s="64"/>
      <c r="CP92" s="64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64"/>
      <c r="DB92" s="64"/>
      <c r="DC92" s="64"/>
      <c r="DD92" s="64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64"/>
      <c r="DP92" s="64"/>
      <c r="DQ92" s="64"/>
      <c r="DR92" s="64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64"/>
      <c r="ER92" s="64"/>
      <c r="ES92" s="64"/>
      <c r="ET92" s="64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64"/>
      <c r="FF92" s="64"/>
      <c r="FG92" s="64"/>
      <c r="FH92" s="64"/>
      <c r="FI92" s="64"/>
    </row>
    <row r="93" spans="1:165" s="37" customFormat="1" ht="39" customHeight="1" x14ac:dyDescent="0.2">
      <c r="A93" s="13" t="s">
        <v>38</v>
      </c>
      <c r="B93" s="39" t="s">
        <v>6</v>
      </c>
      <c r="C93" s="39" t="s">
        <v>17</v>
      </c>
      <c r="D93" s="39" t="s">
        <v>4</v>
      </c>
      <c r="E93" s="39" t="s">
        <v>91</v>
      </c>
      <c r="F93" s="44">
        <v>200</v>
      </c>
      <c r="G93" s="17">
        <v>1202478</v>
      </c>
      <c r="H93" s="17">
        <v>221087.5</v>
      </c>
      <c r="I93" s="17">
        <v>18.3</v>
      </c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64"/>
      <c r="CN93" s="64"/>
      <c r="CO93" s="64"/>
      <c r="CP93" s="64"/>
      <c r="CQ93" s="64"/>
      <c r="CR93" s="64"/>
      <c r="CS93" s="64"/>
      <c r="CT93" s="64"/>
      <c r="CU93" s="64"/>
      <c r="CV93" s="64"/>
      <c r="CW93" s="64"/>
      <c r="CX93" s="64"/>
      <c r="CY93" s="64"/>
      <c r="CZ93" s="64"/>
      <c r="DA93" s="64"/>
      <c r="DB93" s="64"/>
      <c r="DC93" s="64"/>
      <c r="DD93" s="64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64"/>
      <c r="DP93" s="64"/>
      <c r="DQ93" s="64"/>
      <c r="DR93" s="64"/>
      <c r="DS93" s="64"/>
      <c r="DT93" s="64"/>
      <c r="DU93" s="64"/>
      <c r="DV93" s="64"/>
      <c r="DW93" s="64"/>
      <c r="DX93" s="64"/>
      <c r="DY93" s="64"/>
      <c r="DZ93" s="64"/>
      <c r="EA93" s="64"/>
      <c r="EB93" s="64"/>
      <c r="EC93" s="64"/>
      <c r="ED93" s="64"/>
      <c r="EE93" s="64"/>
      <c r="EF93" s="64"/>
      <c r="EG93" s="64"/>
      <c r="EH93" s="64"/>
      <c r="EI93" s="64"/>
      <c r="EJ93" s="64"/>
      <c r="EK93" s="64"/>
      <c r="EL93" s="64"/>
      <c r="EM93" s="64"/>
      <c r="EN93" s="64"/>
      <c r="EO93" s="64"/>
      <c r="EP93" s="64"/>
      <c r="EQ93" s="64"/>
      <c r="ER93" s="64"/>
      <c r="ES93" s="64"/>
      <c r="ET93" s="64"/>
      <c r="EU93" s="64"/>
      <c r="EV93" s="64"/>
      <c r="EW93" s="64"/>
      <c r="EX93" s="64"/>
      <c r="EY93" s="64"/>
      <c r="EZ93" s="64"/>
      <c r="FA93" s="64"/>
      <c r="FB93" s="64"/>
      <c r="FC93" s="64"/>
      <c r="FD93" s="64"/>
      <c r="FE93" s="64"/>
      <c r="FF93" s="64"/>
      <c r="FG93" s="64"/>
      <c r="FH93" s="64"/>
      <c r="FI93" s="64"/>
    </row>
    <row r="94" spans="1:165" s="37" customFormat="1" ht="18" customHeight="1" x14ac:dyDescent="0.2">
      <c r="A94" s="13" t="s">
        <v>109</v>
      </c>
      <c r="B94" s="39" t="s">
        <v>6</v>
      </c>
      <c r="C94" s="39" t="s">
        <v>18</v>
      </c>
      <c r="D94" s="39" t="s">
        <v>32</v>
      </c>
      <c r="E94" s="39" t="s">
        <v>33</v>
      </c>
      <c r="F94" s="44"/>
      <c r="G94" s="17">
        <f t="shared" ref="G94:H96" si="11">G95</f>
        <v>1000</v>
      </c>
      <c r="H94" s="17">
        <f t="shared" si="11"/>
        <v>0</v>
      </c>
      <c r="I94" s="17">
        <v>0</v>
      </c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64"/>
      <c r="CN94" s="64"/>
      <c r="CO94" s="64"/>
      <c r="CP94" s="64"/>
      <c r="CQ94" s="64"/>
      <c r="CR94" s="64"/>
      <c r="CS94" s="64"/>
      <c r="CT94" s="64"/>
      <c r="CU94" s="64"/>
      <c r="CV94" s="64"/>
      <c r="CW94" s="64"/>
      <c r="CX94" s="64"/>
      <c r="CY94" s="64"/>
      <c r="CZ94" s="64"/>
      <c r="DA94" s="64"/>
      <c r="DB94" s="64"/>
      <c r="DC94" s="64"/>
      <c r="DD94" s="64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64"/>
      <c r="DP94" s="64"/>
      <c r="DQ94" s="64"/>
      <c r="DR94" s="64"/>
      <c r="DS94" s="64"/>
      <c r="DT94" s="64"/>
      <c r="DU94" s="64"/>
      <c r="DV94" s="64"/>
      <c r="DW94" s="64"/>
      <c r="DX94" s="64"/>
      <c r="DY94" s="64"/>
      <c r="DZ94" s="64"/>
      <c r="EA94" s="64"/>
      <c r="EB94" s="64"/>
      <c r="EC94" s="64"/>
      <c r="ED94" s="64"/>
      <c r="EE94" s="64"/>
      <c r="EF94" s="64"/>
      <c r="EG94" s="64"/>
      <c r="EH94" s="64"/>
      <c r="EI94" s="64"/>
      <c r="EJ94" s="64"/>
      <c r="EK94" s="64"/>
      <c r="EL94" s="64"/>
      <c r="EM94" s="64"/>
      <c r="EN94" s="64"/>
      <c r="EO94" s="64"/>
      <c r="EP94" s="64"/>
      <c r="EQ94" s="64"/>
      <c r="ER94" s="64"/>
      <c r="ES94" s="64"/>
      <c r="ET94" s="64"/>
      <c r="EU94" s="64"/>
      <c r="EV94" s="64"/>
      <c r="EW94" s="64"/>
      <c r="EX94" s="64"/>
      <c r="EY94" s="64"/>
      <c r="EZ94" s="64"/>
      <c r="FA94" s="64"/>
      <c r="FB94" s="64"/>
      <c r="FC94" s="64"/>
      <c r="FD94" s="64"/>
      <c r="FE94" s="64"/>
      <c r="FF94" s="64"/>
      <c r="FG94" s="64"/>
      <c r="FH94" s="64"/>
      <c r="FI94" s="64"/>
    </row>
    <row r="95" spans="1:165" s="36" customFormat="1" ht="66.75" customHeight="1" x14ac:dyDescent="0.2">
      <c r="A95" s="13" t="s">
        <v>124</v>
      </c>
      <c r="B95" s="39" t="s">
        <v>6</v>
      </c>
      <c r="C95" s="39" t="s">
        <v>18</v>
      </c>
      <c r="D95" s="39" t="s">
        <v>4</v>
      </c>
      <c r="E95" s="39" t="s">
        <v>33</v>
      </c>
      <c r="F95" s="44"/>
      <c r="G95" s="17">
        <f t="shared" si="11"/>
        <v>1000</v>
      </c>
      <c r="H95" s="17">
        <f t="shared" si="11"/>
        <v>0</v>
      </c>
      <c r="I95" s="17">
        <v>0</v>
      </c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0"/>
      <c r="DD95" s="40"/>
      <c r="DE95" s="40"/>
      <c r="DF95" s="40"/>
      <c r="DG95" s="40"/>
      <c r="DH95" s="40"/>
      <c r="DI95" s="40"/>
      <c r="DJ95" s="40"/>
      <c r="DK95" s="40"/>
      <c r="DL95" s="40"/>
      <c r="DM95" s="40"/>
      <c r="DN95" s="40"/>
      <c r="DO95" s="40"/>
      <c r="DP95" s="40"/>
      <c r="DQ95" s="40"/>
      <c r="DR95" s="40"/>
      <c r="DS95" s="40"/>
      <c r="DT95" s="40"/>
      <c r="DU95" s="40"/>
      <c r="DV95" s="40"/>
      <c r="DW95" s="40"/>
      <c r="DX95" s="40"/>
      <c r="DY95" s="40"/>
      <c r="DZ95" s="40"/>
      <c r="EA95" s="40"/>
      <c r="EB95" s="40"/>
      <c r="EC95" s="40"/>
      <c r="ED95" s="40"/>
      <c r="EE95" s="40"/>
      <c r="EF95" s="40"/>
      <c r="EG95" s="40"/>
      <c r="EH95" s="40"/>
      <c r="EI95" s="40"/>
      <c r="EJ95" s="40"/>
      <c r="EK95" s="40"/>
      <c r="EL95" s="40"/>
      <c r="EM95" s="40"/>
      <c r="EN95" s="40"/>
      <c r="EO95" s="40"/>
      <c r="EP95" s="40"/>
      <c r="EQ95" s="40"/>
      <c r="ER95" s="40"/>
      <c r="ES95" s="40"/>
      <c r="ET95" s="40"/>
      <c r="EU95" s="40"/>
      <c r="EV95" s="40"/>
      <c r="EW95" s="40"/>
      <c r="EX95" s="40"/>
      <c r="EY95" s="40"/>
      <c r="EZ95" s="40"/>
      <c r="FA95" s="40"/>
      <c r="FB95" s="40"/>
      <c r="FC95" s="40"/>
      <c r="FD95" s="40"/>
      <c r="FE95" s="40"/>
      <c r="FF95" s="40"/>
      <c r="FG95" s="40"/>
      <c r="FH95" s="40"/>
      <c r="FI95" s="40"/>
    </row>
    <row r="96" spans="1:165" s="36" customFormat="1" ht="40.5" customHeight="1" x14ac:dyDescent="0.2">
      <c r="A96" s="13" t="s">
        <v>110</v>
      </c>
      <c r="B96" s="39" t="s">
        <v>6</v>
      </c>
      <c r="C96" s="39" t="s">
        <v>18</v>
      </c>
      <c r="D96" s="39" t="s">
        <v>4</v>
      </c>
      <c r="E96" s="39" t="s">
        <v>111</v>
      </c>
      <c r="F96" s="44"/>
      <c r="G96" s="17">
        <f t="shared" si="11"/>
        <v>1000</v>
      </c>
      <c r="H96" s="17">
        <f t="shared" si="11"/>
        <v>0</v>
      </c>
      <c r="I96" s="17">
        <v>0</v>
      </c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0"/>
      <c r="FG96" s="40"/>
      <c r="FH96" s="40"/>
      <c r="FI96" s="40"/>
    </row>
    <row r="97" spans="1:165" s="36" customFormat="1" ht="31.5" x14ac:dyDescent="0.2">
      <c r="A97" s="13" t="s">
        <v>38</v>
      </c>
      <c r="B97" s="39" t="s">
        <v>6</v>
      </c>
      <c r="C97" s="39" t="s">
        <v>18</v>
      </c>
      <c r="D97" s="39" t="s">
        <v>4</v>
      </c>
      <c r="E97" s="39" t="s">
        <v>111</v>
      </c>
      <c r="F97" s="44">
        <v>200</v>
      </c>
      <c r="G97" s="17">
        <v>1000</v>
      </c>
      <c r="H97" s="17">
        <v>0</v>
      </c>
      <c r="I97" s="17">
        <v>0</v>
      </c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  <c r="EI97" s="40"/>
      <c r="EJ97" s="40"/>
      <c r="EK97" s="40"/>
      <c r="EL97" s="40"/>
      <c r="EM97" s="40"/>
      <c r="EN97" s="40"/>
      <c r="EO97" s="40"/>
      <c r="EP97" s="40"/>
      <c r="EQ97" s="40"/>
      <c r="ER97" s="40"/>
      <c r="ES97" s="40"/>
      <c r="ET97" s="40"/>
      <c r="EU97" s="40"/>
      <c r="EV97" s="40"/>
      <c r="EW97" s="40"/>
      <c r="EX97" s="40"/>
      <c r="EY97" s="40"/>
      <c r="EZ97" s="40"/>
      <c r="FA97" s="40"/>
      <c r="FB97" s="40"/>
      <c r="FC97" s="40"/>
      <c r="FD97" s="40"/>
      <c r="FE97" s="40"/>
      <c r="FF97" s="40"/>
      <c r="FG97" s="40"/>
      <c r="FH97" s="40"/>
      <c r="FI97" s="40"/>
    </row>
    <row r="98" spans="1:165" s="36" customFormat="1" ht="50.25" customHeight="1" x14ac:dyDescent="0.2">
      <c r="A98" s="45" t="s">
        <v>115</v>
      </c>
      <c r="B98" s="46" t="s">
        <v>19</v>
      </c>
      <c r="C98" s="46" t="s">
        <v>10</v>
      </c>
      <c r="D98" s="46" t="s">
        <v>32</v>
      </c>
      <c r="E98" s="46" t="s">
        <v>33</v>
      </c>
      <c r="F98" s="43"/>
      <c r="G98" s="16">
        <f>G99+G103</f>
        <v>4237400</v>
      </c>
      <c r="H98" s="16">
        <f>H99+H103</f>
        <v>2046449.7200000002</v>
      </c>
      <c r="I98" s="16">
        <v>48.2</v>
      </c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  <c r="EY98" s="40"/>
      <c r="EZ98" s="40"/>
      <c r="FA98" s="40"/>
      <c r="FB98" s="40"/>
      <c r="FC98" s="40"/>
      <c r="FD98" s="40"/>
      <c r="FE98" s="40"/>
      <c r="FF98" s="40"/>
      <c r="FG98" s="40"/>
      <c r="FH98" s="40"/>
      <c r="FI98" s="40"/>
    </row>
    <row r="99" spans="1:165" s="36" customFormat="1" ht="38.25" customHeight="1" x14ac:dyDescent="0.2">
      <c r="A99" s="13" t="s">
        <v>92</v>
      </c>
      <c r="B99" s="39" t="s">
        <v>19</v>
      </c>
      <c r="C99" s="39" t="s">
        <v>12</v>
      </c>
      <c r="D99" s="39" t="s">
        <v>32</v>
      </c>
      <c r="E99" s="39" t="s">
        <v>33</v>
      </c>
      <c r="F99" s="44"/>
      <c r="G99" s="17">
        <f t="shared" ref="G99:H101" si="12">G100</f>
        <v>5600</v>
      </c>
      <c r="H99" s="17">
        <f t="shared" si="12"/>
        <v>0</v>
      </c>
      <c r="I99" s="17">
        <v>0</v>
      </c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0"/>
      <c r="FG99" s="40"/>
      <c r="FH99" s="40"/>
      <c r="FI99" s="40"/>
    </row>
    <row r="100" spans="1:165" s="36" customFormat="1" ht="87.75" customHeight="1" x14ac:dyDescent="0.2">
      <c r="A100" s="65" t="s">
        <v>125</v>
      </c>
      <c r="B100" s="39" t="s">
        <v>19</v>
      </c>
      <c r="C100" s="39" t="s">
        <v>12</v>
      </c>
      <c r="D100" s="39" t="s">
        <v>4</v>
      </c>
      <c r="E100" s="39" t="s">
        <v>33</v>
      </c>
      <c r="F100" s="39"/>
      <c r="G100" s="17">
        <f t="shared" si="12"/>
        <v>5600</v>
      </c>
      <c r="H100" s="17">
        <f t="shared" si="12"/>
        <v>0</v>
      </c>
      <c r="I100" s="17">
        <v>0</v>
      </c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0"/>
      <c r="FG100" s="40"/>
      <c r="FH100" s="40"/>
      <c r="FI100" s="40"/>
    </row>
    <row r="101" spans="1:165" s="36" customFormat="1" ht="41.25" customHeight="1" x14ac:dyDescent="0.2">
      <c r="A101" s="13" t="s">
        <v>31</v>
      </c>
      <c r="B101" s="39" t="s">
        <v>19</v>
      </c>
      <c r="C101" s="39" t="s">
        <v>12</v>
      </c>
      <c r="D101" s="39" t="s">
        <v>4</v>
      </c>
      <c r="E101" s="39" t="s">
        <v>95</v>
      </c>
      <c r="F101" s="39"/>
      <c r="G101" s="17">
        <f t="shared" si="12"/>
        <v>5600</v>
      </c>
      <c r="H101" s="17">
        <f t="shared" si="12"/>
        <v>0</v>
      </c>
      <c r="I101" s="17">
        <v>0</v>
      </c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  <c r="EY101" s="40"/>
      <c r="EZ101" s="40"/>
      <c r="FA101" s="40"/>
      <c r="FB101" s="40"/>
      <c r="FC101" s="40"/>
      <c r="FD101" s="40"/>
      <c r="FE101" s="40"/>
      <c r="FF101" s="40"/>
      <c r="FG101" s="40"/>
      <c r="FH101" s="40"/>
      <c r="FI101" s="40"/>
    </row>
    <row r="102" spans="1:165" s="36" customFormat="1" ht="39" customHeight="1" x14ac:dyDescent="0.2">
      <c r="A102" s="13" t="s">
        <v>38</v>
      </c>
      <c r="B102" s="39" t="s">
        <v>19</v>
      </c>
      <c r="C102" s="39" t="s">
        <v>12</v>
      </c>
      <c r="D102" s="39" t="s">
        <v>4</v>
      </c>
      <c r="E102" s="39" t="s">
        <v>95</v>
      </c>
      <c r="F102" s="44">
        <v>200</v>
      </c>
      <c r="G102" s="17">
        <v>5600</v>
      </c>
      <c r="H102" s="17">
        <v>0</v>
      </c>
      <c r="I102" s="17">
        <v>0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</row>
    <row r="103" spans="1:165" s="36" customFormat="1" ht="45.75" customHeight="1" x14ac:dyDescent="0.2">
      <c r="A103" s="13" t="s">
        <v>93</v>
      </c>
      <c r="B103" s="39" t="s">
        <v>19</v>
      </c>
      <c r="C103" s="39" t="s">
        <v>13</v>
      </c>
      <c r="D103" s="39" t="s">
        <v>32</v>
      </c>
      <c r="E103" s="39" t="s">
        <v>33</v>
      </c>
      <c r="F103" s="39"/>
      <c r="G103" s="18">
        <f>G104</f>
        <v>4231800</v>
      </c>
      <c r="H103" s="18">
        <f>H104</f>
        <v>2046449.7200000002</v>
      </c>
      <c r="I103" s="18">
        <v>48.3</v>
      </c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  <c r="EY103" s="40"/>
      <c r="EZ103" s="40"/>
      <c r="FA103" s="40"/>
      <c r="FB103" s="40"/>
      <c r="FC103" s="40"/>
      <c r="FD103" s="40"/>
      <c r="FE103" s="40"/>
      <c r="FF103" s="40"/>
      <c r="FG103" s="40"/>
      <c r="FH103" s="40"/>
      <c r="FI103" s="40"/>
    </row>
    <row r="104" spans="1:165" s="36" customFormat="1" ht="57" customHeight="1" x14ac:dyDescent="0.2">
      <c r="A104" s="66" t="s">
        <v>126</v>
      </c>
      <c r="B104" s="39" t="s">
        <v>19</v>
      </c>
      <c r="C104" s="39" t="s">
        <v>13</v>
      </c>
      <c r="D104" s="39" t="s">
        <v>4</v>
      </c>
      <c r="E104" s="39" t="s">
        <v>33</v>
      </c>
      <c r="F104" s="39"/>
      <c r="G104" s="18">
        <f>G105+G109+G111</f>
        <v>4231800</v>
      </c>
      <c r="H104" s="18">
        <f>H105+H109+H111</f>
        <v>2046449.7200000002</v>
      </c>
      <c r="I104" s="18">
        <v>48.3</v>
      </c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</row>
    <row r="105" spans="1:165" s="36" customFormat="1" ht="42.75" customHeight="1" x14ac:dyDescent="0.2">
      <c r="A105" s="13" t="s">
        <v>94</v>
      </c>
      <c r="B105" s="39" t="s">
        <v>19</v>
      </c>
      <c r="C105" s="39" t="s">
        <v>13</v>
      </c>
      <c r="D105" s="39" t="s">
        <v>4</v>
      </c>
      <c r="E105" s="39" t="s">
        <v>96</v>
      </c>
      <c r="F105" s="39"/>
      <c r="G105" s="18">
        <f>G107+G108+G106</f>
        <v>1691040</v>
      </c>
      <c r="H105" s="18">
        <f>H107+H108+H106</f>
        <v>953719.81</v>
      </c>
      <c r="I105" s="18">
        <v>56.3</v>
      </c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  <c r="EI105" s="40"/>
      <c r="EJ105" s="40"/>
      <c r="EK105" s="40"/>
      <c r="EL105" s="40"/>
      <c r="EM105" s="40"/>
      <c r="EN105" s="40"/>
      <c r="EO105" s="40"/>
      <c r="EP105" s="40"/>
      <c r="EQ105" s="40"/>
      <c r="ER105" s="40"/>
      <c r="ES105" s="40"/>
      <c r="ET105" s="40"/>
      <c r="EU105" s="40"/>
      <c r="EV105" s="40"/>
      <c r="EW105" s="40"/>
      <c r="EX105" s="40"/>
      <c r="EY105" s="40"/>
      <c r="EZ105" s="40"/>
      <c r="FA105" s="40"/>
      <c r="FB105" s="40"/>
      <c r="FC105" s="40"/>
      <c r="FD105" s="40"/>
      <c r="FE105" s="40"/>
      <c r="FF105" s="40"/>
      <c r="FG105" s="40"/>
      <c r="FH105" s="40"/>
      <c r="FI105" s="40"/>
    </row>
    <row r="106" spans="1:165" s="36" customFormat="1" ht="94.5" customHeight="1" x14ac:dyDescent="0.2">
      <c r="A106" s="13" t="s">
        <v>37</v>
      </c>
      <c r="B106" s="39" t="s">
        <v>19</v>
      </c>
      <c r="C106" s="39" t="s">
        <v>13</v>
      </c>
      <c r="D106" s="39" t="s">
        <v>4</v>
      </c>
      <c r="E106" s="39" t="s">
        <v>96</v>
      </c>
      <c r="F106" s="39" t="s">
        <v>41</v>
      </c>
      <c r="G106" s="18">
        <v>1071140</v>
      </c>
      <c r="H106" s="18">
        <v>469459.36</v>
      </c>
      <c r="I106" s="18">
        <v>43.8</v>
      </c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  <c r="DQ106" s="40"/>
      <c r="DR106" s="40"/>
      <c r="DS106" s="40"/>
      <c r="DT106" s="40"/>
      <c r="DU106" s="40"/>
      <c r="DV106" s="40"/>
      <c r="DW106" s="40"/>
      <c r="DX106" s="40"/>
      <c r="DY106" s="40"/>
      <c r="DZ106" s="40"/>
      <c r="EA106" s="40"/>
      <c r="EB106" s="40"/>
      <c r="EC106" s="40"/>
      <c r="ED106" s="40"/>
      <c r="EE106" s="40"/>
      <c r="EF106" s="40"/>
      <c r="EG106" s="40"/>
      <c r="EH106" s="40"/>
      <c r="EI106" s="40"/>
      <c r="EJ106" s="40"/>
      <c r="EK106" s="40"/>
      <c r="EL106" s="40"/>
      <c r="EM106" s="40"/>
      <c r="EN106" s="40"/>
      <c r="EO106" s="40"/>
      <c r="EP106" s="40"/>
      <c r="EQ106" s="40"/>
      <c r="ER106" s="40"/>
      <c r="ES106" s="40"/>
      <c r="ET106" s="40"/>
      <c r="EU106" s="40"/>
      <c r="EV106" s="40"/>
      <c r="EW106" s="40"/>
      <c r="EX106" s="40"/>
      <c r="EY106" s="40"/>
      <c r="EZ106" s="40"/>
      <c r="FA106" s="40"/>
      <c r="FB106" s="40"/>
      <c r="FC106" s="40"/>
      <c r="FD106" s="40"/>
      <c r="FE106" s="40"/>
      <c r="FF106" s="40"/>
      <c r="FG106" s="40"/>
      <c r="FH106" s="40"/>
      <c r="FI106" s="40"/>
    </row>
    <row r="107" spans="1:165" s="36" customFormat="1" ht="44.25" customHeight="1" x14ac:dyDescent="0.2">
      <c r="A107" s="13" t="s">
        <v>38</v>
      </c>
      <c r="B107" s="39" t="s">
        <v>19</v>
      </c>
      <c r="C107" s="39" t="s">
        <v>13</v>
      </c>
      <c r="D107" s="39" t="s">
        <v>4</v>
      </c>
      <c r="E107" s="39" t="s">
        <v>96</v>
      </c>
      <c r="F107" s="39" t="s">
        <v>42</v>
      </c>
      <c r="G107" s="18">
        <v>582800</v>
      </c>
      <c r="H107" s="18">
        <v>475792.45</v>
      </c>
      <c r="I107" s="18">
        <v>81.599999999999994</v>
      </c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  <c r="EY107" s="40"/>
      <c r="EZ107" s="40"/>
      <c r="FA107" s="40"/>
      <c r="FB107" s="40"/>
      <c r="FC107" s="40"/>
      <c r="FD107" s="40"/>
      <c r="FE107" s="40"/>
      <c r="FF107" s="40"/>
      <c r="FG107" s="40"/>
      <c r="FH107" s="40"/>
      <c r="FI107" s="40"/>
    </row>
    <row r="108" spans="1:165" s="36" customFormat="1" ht="24" customHeight="1" x14ac:dyDescent="0.2">
      <c r="A108" s="41" t="s">
        <v>39</v>
      </c>
      <c r="B108" s="39" t="s">
        <v>19</v>
      </c>
      <c r="C108" s="39" t="s">
        <v>13</v>
      </c>
      <c r="D108" s="39" t="s">
        <v>4</v>
      </c>
      <c r="E108" s="39" t="s">
        <v>96</v>
      </c>
      <c r="F108" s="39" t="s">
        <v>43</v>
      </c>
      <c r="G108" s="18">
        <v>37100</v>
      </c>
      <c r="H108" s="18">
        <v>8468</v>
      </c>
      <c r="I108" s="18">
        <v>22.8</v>
      </c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  <c r="DO108" s="40"/>
      <c r="DP108" s="40"/>
      <c r="DQ108" s="40"/>
      <c r="DR108" s="40"/>
      <c r="DS108" s="40"/>
      <c r="DT108" s="40"/>
      <c r="DU108" s="40"/>
      <c r="DV108" s="40"/>
      <c r="DW108" s="40"/>
      <c r="DX108" s="40"/>
      <c r="DY108" s="40"/>
      <c r="DZ108" s="40"/>
      <c r="EA108" s="40"/>
      <c r="EB108" s="40"/>
      <c r="EC108" s="40"/>
      <c r="ED108" s="40"/>
      <c r="EE108" s="40"/>
      <c r="EF108" s="40"/>
      <c r="EG108" s="40"/>
      <c r="EH108" s="40"/>
      <c r="EI108" s="40"/>
      <c r="EJ108" s="40"/>
      <c r="EK108" s="40"/>
      <c r="EL108" s="40"/>
      <c r="EM108" s="40"/>
      <c r="EN108" s="40"/>
      <c r="EO108" s="40"/>
      <c r="EP108" s="40"/>
      <c r="EQ108" s="40"/>
      <c r="ER108" s="40"/>
      <c r="ES108" s="40"/>
      <c r="ET108" s="40"/>
      <c r="EU108" s="40"/>
      <c r="EV108" s="40"/>
      <c r="EW108" s="40"/>
      <c r="EX108" s="40"/>
      <c r="EY108" s="40"/>
      <c r="EZ108" s="40"/>
      <c r="FA108" s="40"/>
      <c r="FB108" s="40"/>
      <c r="FC108" s="40"/>
      <c r="FD108" s="40"/>
      <c r="FE108" s="40"/>
      <c r="FF108" s="40"/>
      <c r="FG108" s="40"/>
      <c r="FH108" s="40"/>
      <c r="FI108" s="40"/>
    </row>
    <row r="109" spans="1:165" s="36" customFormat="1" ht="77.25" customHeight="1" x14ac:dyDescent="0.2">
      <c r="A109" s="13" t="s">
        <v>108</v>
      </c>
      <c r="B109" s="39" t="s">
        <v>19</v>
      </c>
      <c r="C109" s="39" t="s">
        <v>13</v>
      </c>
      <c r="D109" s="39" t="s">
        <v>4</v>
      </c>
      <c r="E109" s="39" t="s">
        <v>97</v>
      </c>
      <c r="F109" s="39"/>
      <c r="G109" s="18">
        <f>G110</f>
        <v>40000</v>
      </c>
      <c r="H109" s="18">
        <f>H110</f>
        <v>9997.2900000000009</v>
      </c>
      <c r="I109" s="18">
        <v>24.9</v>
      </c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0"/>
      <c r="ER109" s="40"/>
      <c r="ES109" s="40"/>
      <c r="ET109" s="40"/>
      <c r="EU109" s="40"/>
      <c r="EV109" s="40"/>
      <c r="EW109" s="40"/>
      <c r="EX109" s="40"/>
      <c r="EY109" s="40"/>
      <c r="EZ109" s="40"/>
      <c r="FA109" s="40"/>
      <c r="FB109" s="40"/>
      <c r="FC109" s="40"/>
      <c r="FD109" s="40"/>
      <c r="FE109" s="40"/>
      <c r="FF109" s="40"/>
      <c r="FG109" s="40"/>
      <c r="FH109" s="40"/>
      <c r="FI109" s="40"/>
    </row>
    <row r="110" spans="1:165" s="36" customFormat="1" ht="94.5" x14ac:dyDescent="0.2">
      <c r="A110" s="13" t="s">
        <v>37</v>
      </c>
      <c r="B110" s="39" t="s">
        <v>19</v>
      </c>
      <c r="C110" s="39" t="s">
        <v>13</v>
      </c>
      <c r="D110" s="39" t="s">
        <v>4</v>
      </c>
      <c r="E110" s="39" t="s">
        <v>97</v>
      </c>
      <c r="F110" s="39" t="s">
        <v>41</v>
      </c>
      <c r="G110" s="18">
        <v>40000</v>
      </c>
      <c r="H110" s="18">
        <v>9997.2900000000009</v>
      </c>
      <c r="I110" s="18">
        <v>24.9</v>
      </c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0"/>
      <c r="ER110" s="40"/>
      <c r="ES110" s="40"/>
      <c r="ET110" s="40"/>
      <c r="EU110" s="40"/>
      <c r="EV110" s="40"/>
      <c r="EW110" s="40"/>
      <c r="EX110" s="40"/>
      <c r="EY110" s="40"/>
      <c r="EZ110" s="40"/>
      <c r="FA110" s="40"/>
      <c r="FB110" s="40"/>
      <c r="FC110" s="40"/>
      <c r="FD110" s="40"/>
      <c r="FE110" s="40"/>
      <c r="FF110" s="40"/>
      <c r="FG110" s="40"/>
      <c r="FH110" s="40"/>
      <c r="FI110" s="40"/>
    </row>
    <row r="111" spans="1:165" s="36" customFormat="1" ht="63" x14ac:dyDescent="0.2">
      <c r="A111" s="13" t="s">
        <v>137</v>
      </c>
      <c r="B111" s="39" t="s">
        <v>19</v>
      </c>
      <c r="C111" s="39" t="s">
        <v>13</v>
      </c>
      <c r="D111" s="39" t="s">
        <v>4</v>
      </c>
      <c r="E111" s="39" t="s">
        <v>138</v>
      </c>
      <c r="F111" s="39"/>
      <c r="G111" s="18">
        <f>G112</f>
        <v>2500760</v>
      </c>
      <c r="H111" s="18">
        <f>H112</f>
        <v>1082732.6200000001</v>
      </c>
      <c r="I111" s="18">
        <v>43.2</v>
      </c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  <c r="EI111" s="40"/>
      <c r="EJ111" s="40"/>
      <c r="EK111" s="40"/>
      <c r="EL111" s="40"/>
      <c r="EM111" s="40"/>
      <c r="EN111" s="40"/>
      <c r="EO111" s="40"/>
      <c r="EP111" s="40"/>
      <c r="EQ111" s="40"/>
      <c r="ER111" s="40"/>
      <c r="ES111" s="40"/>
      <c r="ET111" s="40"/>
      <c r="EU111" s="40"/>
      <c r="EV111" s="40"/>
      <c r="EW111" s="40"/>
      <c r="EX111" s="40"/>
      <c r="EY111" s="40"/>
      <c r="EZ111" s="40"/>
      <c r="FA111" s="40"/>
      <c r="FB111" s="40"/>
      <c r="FC111" s="40"/>
      <c r="FD111" s="40"/>
      <c r="FE111" s="40"/>
      <c r="FF111" s="40"/>
      <c r="FG111" s="40"/>
      <c r="FH111" s="40"/>
      <c r="FI111" s="40"/>
    </row>
    <row r="112" spans="1:165" s="36" customFormat="1" ht="47.25" x14ac:dyDescent="0.2">
      <c r="A112" s="13" t="s">
        <v>139</v>
      </c>
      <c r="B112" s="39" t="s">
        <v>19</v>
      </c>
      <c r="C112" s="39" t="s">
        <v>13</v>
      </c>
      <c r="D112" s="39" t="s">
        <v>4</v>
      </c>
      <c r="E112" s="39" t="s">
        <v>138</v>
      </c>
      <c r="F112" s="39" t="s">
        <v>41</v>
      </c>
      <c r="G112" s="18">
        <v>2500760</v>
      </c>
      <c r="H112" s="18">
        <v>1082732.6200000001</v>
      </c>
      <c r="I112" s="18">
        <v>43.2</v>
      </c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  <c r="EN112" s="40"/>
      <c r="EO112" s="40"/>
      <c r="EP112" s="40"/>
      <c r="EQ112" s="40"/>
      <c r="ER112" s="40"/>
      <c r="ES112" s="40"/>
      <c r="ET112" s="40"/>
      <c r="EU112" s="40"/>
      <c r="EV112" s="40"/>
      <c r="EW112" s="40"/>
      <c r="EX112" s="40"/>
      <c r="EY112" s="40"/>
      <c r="EZ112" s="40"/>
      <c r="FA112" s="40"/>
      <c r="FB112" s="40"/>
      <c r="FC112" s="40"/>
      <c r="FD112" s="40"/>
      <c r="FE112" s="40"/>
      <c r="FF112" s="40"/>
      <c r="FG112" s="40"/>
      <c r="FH112" s="40"/>
      <c r="FI112" s="40"/>
    </row>
    <row r="113" spans="1:165" s="36" customFormat="1" ht="31.5" x14ac:dyDescent="0.2">
      <c r="A113" s="45" t="s">
        <v>117</v>
      </c>
      <c r="B113" s="46" t="s">
        <v>20</v>
      </c>
      <c r="C113" s="46" t="s">
        <v>10</v>
      </c>
      <c r="D113" s="46" t="s">
        <v>32</v>
      </c>
      <c r="E113" s="46" t="s">
        <v>33</v>
      </c>
      <c r="F113" s="46"/>
      <c r="G113" s="59">
        <f t="shared" ref="G113:H116" si="13">G114</f>
        <v>50000</v>
      </c>
      <c r="H113" s="59">
        <f t="shared" si="13"/>
        <v>1500</v>
      </c>
      <c r="I113" s="59">
        <v>3</v>
      </c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  <c r="EY113" s="40"/>
      <c r="EZ113" s="40"/>
      <c r="FA113" s="40"/>
      <c r="FB113" s="40"/>
      <c r="FC113" s="40"/>
      <c r="FD113" s="40"/>
      <c r="FE113" s="40"/>
      <c r="FF113" s="40"/>
      <c r="FG113" s="40"/>
      <c r="FH113" s="40"/>
      <c r="FI113" s="40"/>
    </row>
    <row r="114" spans="1:165" s="36" customFormat="1" ht="78.75" x14ac:dyDescent="0.25">
      <c r="A114" s="67" t="s">
        <v>127</v>
      </c>
      <c r="B114" s="39" t="s">
        <v>20</v>
      </c>
      <c r="C114" s="39" t="s">
        <v>11</v>
      </c>
      <c r="D114" s="39" t="s">
        <v>32</v>
      </c>
      <c r="E114" s="39" t="s">
        <v>33</v>
      </c>
      <c r="F114" s="39"/>
      <c r="G114" s="18">
        <f t="shared" si="13"/>
        <v>50000</v>
      </c>
      <c r="H114" s="18">
        <f t="shared" si="13"/>
        <v>1500</v>
      </c>
      <c r="I114" s="18">
        <v>3</v>
      </c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  <c r="EN114" s="40"/>
      <c r="EO114" s="40"/>
      <c r="EP114" s="40"/>
      <c r="EQ114" s="40"/>
      <c r="ER114" s="40"/>
      <c r="ES114" s="40"/>
      <c r="ET114" s="40"/>
      <c r="EU114" s="40"/>
      <c r="EV114" s="40"/>
      <c r="EW114" s="40"/>
      <c r="EX114" s="40"/>
      <c r="EY114" s="40"/>
      <c r="EZ114" s="40"/>
      <c r="FA114" s="40"/>
      <c r="FB114" s="40"/>
      <c r="FC114" s="40"/>
      <c r="FD114" s="40"/>
      <c r="FE114" s="40"/>
      <c r="FF114" s="40"/>
      <c r="FG114" s="40"/>
      <c r="FH114" s="40"/>
      <c r="FI114" s="40"/>
    </row>
    <row r="115" spans="1:165" s="36" customFormat="1" ht="94.5" x14ac:dyDescent="0.2">
      <c r="A115" s="60" t="s">
        <v>128</v>
      </c>
      <c r="B115" s="39" t="s">
        <v>20</v>
      </c>
      <c r="C115" s="39" t="s">
        <v>11</v>
      </c>
      <c r="D115" s="39" t="s">
        <v>4</v>
      </c>
      <c r="E115" s="39" t="s">
        <v>33</v>
      </c>
      <c r="F115" s="39"/>
      <c r="G115" s="18">
        <f t="shared" si="13"/>
        <v>50000</v>
      </c>
      <c r="H115" s="18">
        <f t="shared" si="13"/>
        <v>1500</v>
      </c>
      <c r="I115" s="18">
        <v>3</v>
      </c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  <c r="EN115" s="40"/>
      <c r="EO115" s="40"/>
      <c r="EP115" s="40"/>
      <c r="EQ115" s="40"/>
      <c r="ER115" s="40"/>
      <c r="ES115" s="40"/>
      <c r="ET115" s="40"/>
      <c r="EU115" s="40"/>
      <c r="EV115" s="40"/>
      <c r="EW115" s="40"/>
      <c r="EX115" s="40"/>
      <c r="EY115" s="40"/>
      <c r="EZ115" s="40"/>
      <c r="FA115" s="40"/>
      <c r="FB115" s="40"/>
      <c r="FC115" s="40"/>
      <c r="FD115" s="40"/>
      <c r="FE115" s="40"/>
      <c r="FF115" s="40"/>
      <c r="FG115" s="40"/>
      <c r="FH115" s="40"/>
      <c r="FI115" s="40"/>
    </row>
    <row r="116" spans="1:165" s="36" customFormat="1" ht="31.5" x14ac:dyDescent="0.2">
      <c r="A116" s="13" t="s">
        <v>98</v>
      </c>
      <c r="B116" s="39" t="s">
        <v>20</v>
      </c>
      <c r="C116" s="39" t="s">
        <v>11</v>
      </c>
      <c r="D116" s="39" t="s">
        <v>4</v>
      </c>
      <c r="E116" s="39" t="s">
        <v>99</v>
      </c>
      <c r="F116" s="39"/>
      <c r="G116" s="18">
        <f t="shared" si="13"/>
        <v>50000</v>
      </c>
      <c r="H116" s="18">
        <f t="shared" si="13"/>
        <v>1500</v>
      </c>
      <c r="I116" s="18">
        <v>3</v>
      </c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  <c r="EI116" s="40"/>
      <c r="EJ116" s="40"/>
      <c r="EK116" s="40"/>
      <c r="EL116" s="40"/>
      <c r="EM116" s="40"/>
      <c r="EN116" s="40"/>
      <c r="EO116" s="40"/>
      <c r="EP116" s="40"/>
      <c r="EQ116" s="40"/>
      <c r="ER116" s="40"/>
      <c r="ES116" s="40"/>
      <c r="ET116" s="40"/>
      <c r="EU116" s="40"/>
      <c r="EV116" s="40"/>
      <c r="EW116" s="40"/>
      <c r="EX116" s="40"/>
      <c r="EY116" s="40"/>
      <c r="EZ116" s="40"/>
      <c r="FA116" s="40"/>
      <c r="FB116" s="40"/>
      <c r="FC116" s="40"/>
      <c r="FD116" s="40"/>
      <c r="FE116" s="40"/>
      <c r="FF116" s="40"/>
      <c r="FG116" s="40"/>
      <c r="FH116" s="40"/>
      <c r="FI116" s="40"/>
    </row>
    <row r="117" spans="1:165" s="36" customFormat="1" ht="41.25" customHeight="1" x14ac:dyDescent="0.2">
      <c r="A117" s="13" t="s">
        <v>38</v>
      </c>
      <c r="B117" s="39" t="s">
        <v>20</v>
      </c>
      <c r="C117" s="39" t="s">
        <v>11</v>
      </c>
      <c r="D117" s="39" t="s">
        <v>4</v>
      </c>
      <c r="E117" s="39" t="s">
        <v>99</v>
      </c>
      <c r="F117" s="39" t="s">
        <v>42</v>
      </c>
      <c r="G117" s="18">
        <v>50000</v>
      </c>
      <c r="H117" s="18">
        <v>1500</v>
      </c>
      <c r="I117" s="18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0"/>
      <c r="ER117" s="40"/>
      <c r="ES117" s="40"/>
      <c r="ET117" s="40"/>
      <c r="EU117" s="40"/>
      <c r="EV117" s="40"/>
      <c r="EW117" s="40"/>
      <c r="EX117" s="40"/>
      <c r="EY117" s="40"/>
      <c r="EZ117" s="40"/>
      <c r="FA117" s="40"/>
      <c r="FB117" s="40"/>
      <c r="FC117" s="40"/>
      <c r="FD117" s="40"/>
      <c r="FE117" s="40"/>
      <c r="FF117" s="40"/>
      <c r="FG117" s="40"/>
      <c r="FH117" s="40"/>
      <c r="FI117" s="40"/>
    </row>
    <row r="118" spans="1:165" s="36" customFormat="1" ht="36.75" customHeight="1" x14ac:dyDescent="0.2">
      <c r="A118" s="45" t="s">
        <v>116</v>
      </c>
      <c r="B118" s="46" t="s">
        <v>21</v>
      </c>
      <c r="C118" s="46" t="s">
        <v>10</v>
      </c>
      <c r="D118" s="46" t="s">
        <v>32</v>
      </c>
      <c r="E118" s="46" t="s">
        <v>33</v>
      </c>
      <c r="F118" s="46"/>
      <c r="G118" s="59">
        <f t="shared" ref="G118:H121" si="14">G119</f>
        <v>25000</v>
      </c>
      <c r="H118" s="59">
        <f t="shared" si="14"/>
        <v>2000</v>
      </c>
      <c r="I118" s="59">
        <v>8</v>
      </c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  <c r="DQ118" s="40"/>
      <c r="DR118" s="40"/>
      <c r="DS118" s="40"/>
      <c r="DT118" s="40"/>
      <c r="DU118" s="40"/>
      <c r="DV118" s="40"/>
      <c r="DW118" s="40"/>
      <c r="DX118" s="40"/>
      <c r="DY118" s="40"/>
      <c r="DZ118" s="40"/>
      <c r="EA118" s="40"/>
      <c r="EB118" s="40"/>
      <c r="EC118" s="40"/>
      <c r="ED118" s="40"/>
      <c r="EE118" s="40"/>
      <c r="EF118" s="40"/>
      <c r="EG118" s="40"/>
      <c r="EH118" s="40"/>
      <c r="EI118" s="40"/>
      <c r="EJ118" s="40"/>
      <c r="EK118" s="40"/>
      <c r="EL118" s="40"/>
      <c r="EM118" s="40"/>
      <c r="EN118" s="40"/>
      <c r="EO118" s="40"/>
      <c r="EP118" s="40"/>
      <c r="EQ118" s="40"/>
      <c r="ER118" s="40"/>
      <c r="ES118" s="40"/>
      <c r="ET118" s="40"/>
      <c r="EU118" s="40"/>
      <c r="EV118" s="40"/>
      <c r="EW118" s="40"/>
      <c r="EX118" s="40"/>
      <c r="EY118" s="40"/>
      <c r="EZ118" s="40"/>
      <c r="FA118" s="40"/>
      <c r="FB118" s="40"/>
      <c r="FC118" s="40"/>
      <c r="FD118" s="40"/>
      <c r="FE118" s="40"/>
      <c r="FF118" s="40"/>
      <c r="FG118" s="40"/>
      <c r="FH118" s="40"/>
      <c r="FI118" s="40"/>
    </row>
    <row r="119" spans="1:165" s="36" customFormat="1" ht="47.25" x14ac:dyDescent="0.2">
      <c r="A119" s="60" t="s">
        <v>129</v>
      </c>
      <c r="B119" s="39" t="s">
        <v>21</v>
      </c>
      <c r="C119" s="39" t="s">
        <v>11</v>
      </c>
      <c r="D119" s="39" t="s">
        <v>32</v>
      </c>
      <c r="E119" s="39" t="s">
        <v>33</v>
      </c>
      <c r="F119" s="39"/>
      <c r="G119" s="18">
        <f t="shared" si="14"/>
        <v>25000</v>
      </c>
      <c r="H119" s="18">
        <f t="shared" si="14"/>
        <v>2000</v>
      </c>
      <c r="I119" s="18">
        <v>8</v>
      </c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  <c r="DQ119" s="40"/>
      <c r="DR119" s="40"/>
      <c r="DS119" s="40"/>
      <c r="DT119" s="40"/>
      <c r="DU119" s="40"/>
      <c r="DV119" s="40"/>
      <c r="DW119" s="40"/>
      <c r="DX119" s="40"/>
      <c r="DY119" s="40"/>
      <c r="DZ119" s="40"/>
      <c r="EA119" s="40"/>
      <c r="EB119" s="40"/>
      <c r="EC119" s="40"/>
      <c r="ED119" s="40"/>
      <c r="EE119" s="40"/>
      <c r="EF119" s="40"/>
      <c r="EG119" s="40"/>
      <c r="EH119" s="40"/>
      <c r="EI119" s="40"/>
      <c r="EJ119" s="40"/>
      <c r="EK119" s="40"/>
      <c r="EL119" s="40"/>
      <c r="EM119" s="40"/>
      <c r="EN119" s="40"/>
      <c r="EO119" s="40"/>
      <c r="EP119" s="40"/>
      <c r="EQ119" s="40"/>
      <c r="ER119" s="40"/>
      <c r="ES119" s="40"/>
      <c r="ET119" s="40"/>
      <c r="EU119" s="40"/>
      <c r="EV119" s="40"/>
      <c r="EW119" s="40"/>
      <c r="EX119" s="40"/>
      <c r="EY119" s="40"/>
      <c r="EZ119" s="40"/>
      <c r="FA119" s="40"/>
      <c r="FB119" s="40"/>
      <c r="FC119" s="40"/>
      <c r="FD119" s="40"/>
      <c r="FE119" s="40"/>
      <c r="FF119" s="40"/>
      <c r="FG119" s="40"/>
      <c r="FH119" s="40"/>
      <c r="FI119" s="40"/>
    </row>
    <row r="120" spans="1:165" s="36" customFormat="1" ht="31.5" x14ac:dyDescent="0.2">
      <c r="A120" s="60" t="s">
        <v>130</v>
      </c>
      <c r="B120" s="39" t="s">
        <v>21</v>
      </c>
      <c r="C120" s="39" t="s">
        <v>11</v>
      </c>
      <c r="D120" s="39" t="s">
        <v>4</v>
      </c>
      <c r="E120" s="39" t="s">
        <v>33</v>
      </c>
      <c r="F120" s="39"/>
      <c r="G120" s="18">
        <f t="shared" si="14"/>
        <v>25000</v>
      </c>
      <c r="H120" s="18">
        <f t="shared" si="14"/>
        <v>2000</v>
      </c>
      <c r="I120" s="18">
        <v>8</v>
      </c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  <c r="DQ120" s="40"/>
      <c r="DR120" s="40"/>
      <c r="DS120" s="40"/>
      <c r="DT120" s="40"/>
      <c r="DU120" s="40"/>
      <c r="DV120" s="40"/>
      <c r="DW120" s="40"/>
      <c r="DX120" s="40"/>
      <c r="DY120" s="40"/>
      <c r="DZ120" s="40"/>
      <c r="EA120" s="40"/>
      <c r="EB120" s="40"/>
      <c r="EC120" s="40"/>
      <c r="ED120" s="40"/>
      <c r="EE120" s="40"/>
      <c r="EF120" s="40"/>
      <c r="EG120" s="40"/>
      <c r="EH120" s="40"/>
      <c r="EI120" s="40"/>
      <c r="EJ120" s="40"/>
      <c r="EK120" s="40"/>
      <c r="EL120" s="40"/>
      <c r="EM120" s="40"/>
      <c r="EN120" s="40"/>
      <c r="EO120" s="40"/>
      <c r="EP120" s="40"/>
      <c r="EQ120" s="40"/>
      <c r="ER120" s="40"/>
      <c r="ES120" s="40"/>
      <c r="ET120" s="40"/>
      <c r="EU120" s="40"/>
      <c r="EV120" s="40"/>
      <c r="EW120" s="40"/>
      <c r="EX120" s="40"/>
      <c r="EY120" s="40"/>
      <c r="EZ120" s="40"/>
      <c r="FA120" s="40"/>
      <c r="FB120" s="40"/>
      <c r="FC120" s="40"/>
      <c r="FD120" s="40"/>
      <c r="FE120" s="40"/>
      <c r="FF120" s="40"/>
      <c r="FG120" s="40"/>
      <c r="FH120" s="40"/>
      <c r="FI120" s="40"/>
    </row>
    <row r="121" spans="1:165" s="36" customFormat="1" ht="39.75" customHeight="1" x14ac:dyDescent="0.2">
      <c r="A121" s="60" t="s">
        <v>131</v>
      </c>
      <c r="B121" s="39" t="s">
        <v>21</v>
      </c>
      <c r="C121" s="39" t="s">
        <v>11</v>
      </c>
      <c r="D121" s="39" t="s">
        <v>4</v>
      </c>
      <c r="E121" s="39" t="s">
        <v>100</v>
      </c>
      <c r="F121" s="39"/>
      <c r="G121" s="18">
        <f t="shared" si="14"/>
        <v>25000</v>
      </c>
      <c r="H121" s="18">
        <f t="shared" si="14"/>
        <v>2000</v>
      </c>
      <c r="I121" s="18">
        <v>8</v>
      </c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  <c r="DQ121" s="40"/>
      <c r="DR121" s="40"/>
      <c r="DS121" s="40"/>
      <c r="DT121" s="40"/>
      <c r="DU121" s="40"/>
      <c r="DV121" s="40"/>
      <c r="DW121" s="40"/>
      <c r="DX121" s="40"/>
      <c r="DY121" s="40"/>
      <c r="DZ121" s="40"/>
      <c r="EA121" s="40"/>
      <c r="EB121" s="40"/>
      <c r="EC121" s="40"/>
      <c r="ED121" s="40"/>
      <c r="EE121" s="40"/>
      <c r="EF121" s="40"/>
      <c r="EG121" s="40"/>
      <c r="EH121" s="40"/>
      <c r="EI121" s="40"/>
      <c r="EJ121" s="40"/>
      <c r="EK121" s="40"/>
      <c r="EL121" s="40"/>
      <c r="EM121" s="40"/>
      <c r="EN121" s="40"/>
      <c r="EO121" s="40"/>
      <c r="EP121" s="40"/>
      <c r="EQ121" s="40"/>
      <c r="ER121" s="40"/>
      <c r="ES121" s="40"/>
      <c r="ET121" s="40"/>
      <c r="EU121" s="40"/>
      <c r="EV121" s="40"/>
      <c r="EW121" s="40"/>
      <c r="EX121" s="40"/>
      <c r="EY121" s="40"/>
      <c r="EZ121" s="40"/>
      <c r="FA121" s="40"/>
      <c r="FB121" s="40"/>
      <c r="FC121" s="40"/>
      <c r="FD121" s="40"/>
      <c r="FE121" s="40"/>
      <c r="FF121" s="40"/>
      <c r="FG121" s="40"/>
      <c r="FH121" s="40"/>
      <c r="FI121" s="40"/>
    </row>
    <row r="122" spans="1:165" s="36" customFormat="1" ht="31.5" x14ac:dyDescent="0.2">
      <c r="A122" s="13" t="s">
        <v>38</v>
      </c>
      <c r="B122" s="39" t="s">
        <v>21</v>
      </c>
      <c r="C122" s="39" t="s">
        <v>11</v>
      </c>
      <c r="D122" s="39" t="s">
        <v>4</v>
      </c>
      <c r="E122" s="39" t="s">
        <v>100</v>
      </c>
      <c r="F122" s="39" t="s">
        <v>42</v>
      </c>
      <c r="G122" s="18">
        <v>25000</v>
      </c>
      <c r="H122" s="18">
        <v>2000</v>
      </c>
      <c r="I122" s="18">
        <v>8</v>
      </c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  <c r="EI122" s="40"/>
      <c r="EJ122" s="40"/>
      <c r="EK122" s="40"/>
      <c r="EL122" s="40"/>
      <c r="EM122" s="40"/>
      <c r="EN122" s="40"/>
      <c r="EO122" s="40"/>
      <c r="EP122" s="40"/>
      <c r="EQ122" s="40"/>
      <c r="ER122" s="40"/>
      <c r="ES122" s="40"/>
      <c r="ET122" s="40"/>
      <c r="EU122" s="40"/>
      <c r="EV122" s="40"/>
      <c r="EW122" s="40"/>
      <c r="EX122" s="40"/>
      <c r="EY122" s="40"/>
      <c r="EZ122" s="40"/>
      <c r="FA122" s="40"/>
      <c r="FB122" s="40"/>
      <c r="FC122" s="40"/>
      <c r="FD122" s="40"/>
      <c r="FE122" s="40"/>
      <c r="FF122" s="40"/>
      <c r="FG122" s="40"/>
      <c r="FH122" s="40"/>
      <c r="FI122" s="40"/>
    </row>
    <row r="123" spans="1:165" s="36" customFormat="1" ht="31.5" x14ac:dyDescent="0.2">
      <c r="A123" s="45" t="s">
        <v>101</v>
      </c>
      <c r="B123" s="46" t="s">
        <v>22</v>
      </c>
      <c r="C123" s="46" t="s">
        <v>10</v>
      </c>
      <c r="D123" s="46" t="s">
        <v>32</v>
      </c>
      <c r="E123" s="46" t="s">
        <v>33</v>
      </c>
      <c r="F123" s="46"/>
      <c r="G123" s="59">
        <f>G124+G127</f>
        <v>107400</v>
      </c>
      <c r="H123" s="59">
        <f>H124+H127</f>
        <v>60500</v>
      </c>
      <c r="I123" s="59">
        <v>56.3</v>
      </c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  <c r="DQ123" s="40"/>
      <c r="DR123" s="40"/>
      <c r="DS123" s="40"/>
      <c r="DT123" s="40"/>
      <c r="DU123" s="40"/>
      <c r="DV123" s="40"/>
      <c r="DW123" s="40"/>
      <c r="DX123" s="40"/>
      <c r="DY123" s="40"/>
      <c r="DZ123" s="40"/>
      <c r="EA123" s="40"/>
      <c r="EB123" s="40"/>
      <c r="EC123" s="40"/>
      <c r="ED123" s="40"/>
      <c r="EE123" s="40"/>
      <c r="EF123" s="40"/>
      <c r="EG123" s="40"/>
      <c r="EH123" s="40"/>
      <c r="EI123" s="40"/>
      <c r="EJ123" s="40"/>
      <c r="EK123" s="40"/>
      <c r="EL123" s="40"/>
      <c r="EM123" s="40"/>
      <c r="EN123" s="40"/>
      <c r="EO123" s="40"/>
      <c r="EP123" s="40"/>
      <c r="EQ123" s="40"/>
      <c r="ER123" s="40"/>
      <c r="ES123" s="40"/>
      <c r="ET123" s="40"/>
      <c r="EU123" s="40"/>
      <c r="EV123" s="40"/>
      <c r="EW123" s="40"/>
      <c r="EX123" s="40"/>
      <c r="EY123" s="40"/>
      <c r="EZ123" s="40"/>
      <c r="FA123" s="40"/>
      <c r="FB123" s="40"/>
      <c r="FC123" s="40"/>
      <c r="FD123" s="40"/>
      <c r="FE123" s="40"/>
      <c r="FF123" s="40"/>
      <c r="FG123" s="40"/>
      <c r="FH123" s="40"/>
      <c r="FI123" s="40"/>
    </row>
    <row r="124" spans="1:165" s="36" customFormat="1" ht="110.25" x14ac:dyDescent="0.2">
      <c r="A124" s="13" t="s">
        <v>102</v>
      </c>
      <c r="B124" s="39" t="s">
        <v>22</v>
      </c>
      <c r="C124" s="39" t="s">
        <v>11</v>
      </c>
      <c r="D124" s="39" t="s">
        <v>32</v>
      </c>
      <c r="E124" s="39" t="s">
        <v>33</v>
      </c>
      <c r="F124" s="39"/>
      <c r="G124" s="18">
        <f t="shared" ref="G124:H125" si="15">G125</f>
        <v>27000</v>
      </c>
      <c r="H124" s="18">
        <f t="shared" si="15"/>
        <v>27000</v>
      </c>
      <c r="I124" s="18">
        <v>100</v>
      </c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  <c r="EI124" s="40"/>
      <c r="EJ124" s="40"/>
      <c r="EK124" s="40"/>
      <c r="EL124" s="40"/>
      <c r="EM124" s="40"/>
      <c r="EN124" s="40"/>
      <c r="EO124" s="40"/>
      <c r="EP124" s="40"/>
      <c r="EQ124" s="40"/>
      <c r="ER124" s="40"/>
      <c r="ES124" s="40"/>
      <c r="ET124" s="40"/>
      <c r="EU124" s="40"/>
      <c r="EV124" s="40"/>
      <c r="EW124" s="40"/>
      <c r="EX124" s="40"/>
      <c r="EY124" s="40"/>
      <c r="EZ124" s="40"/>
      <c r="FA124" s="40"/>
      <c r="FB124" s="40"/>
      <c r="FC124" s="40"/>
      <c r="FD124" s="40"/>
      <c r="FE124" s="40"/>
      <c r="FF124" s="40"/>
      <c r="FG124" s="40"/>
      <c r="FH124" s="40"/>
      <c r="FI124" s="40"/>
    </row>
    <row r="125" spans="1:165" s="36" customFormat="1" ht="31.5" x14ac:dyDescent="0.2">
      <c r="A125" s="13" t="s">
        <v>36</v>
      </c>
      <c r="B125" s="39" t="s">
        <v>22</v>
      </c>
      <c r="C125" s="39" t="s">
        <v>11</v>
      </c>
      <c r="D125" s="39" t="s">
        <v>32</v>
      </c>
      <c r="E125" s="39" t="s">
        <v>34</v>
      </c>
      <c r="F125" s="39"/>
      <c r="G125" s="18">
        <f t="shared" si="15"/>
        <v>27000</v>
      </c>
      <c r="H125" s="18">
        <f t="shared" si="15"/>
        <v>27000</v>
      </c>
      <c r="I125" s="18">
        <v>100</v>
      </c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  <c r="EI125" s="40"/>
      <c r="EJ125" s="40"/>
      <c r="EK125" s="40"/>
      <c r="EL125" s="40"/>
      <c r="EM125" s="40"/>
      <c r="EN125" s="40"/>
      <c r="EO125" s="40"/>
      <c r="EP125" s="40"/>
      <c r="EQ125" s="40"/>
      <c r="ER125" s="40"/>
      <c r="ES125" s="40"/>
      <c r="ET125" s="40"/>
      <c r="EU125" s="40"/>
      <c r="EV125" s="40"/>
      <c r="EW125" s="40"/>
      <c r="EX125" s="40"/>
      <c r="EY125" s="40"/>
      <c r="EZ125" s="40"/>
      <c r="FA125" s="40"/>
      <c r="FB125" s="40"/>
      <c r="FC125" s="40"/>
      <c r="FD125" s="40"/>
      <c r="FE125" s="40"/>
      <c r="FF125" s="40"/>
      <c r="FG125" s="40"/>
      <c r="FH125" s="40"/>
      <c r="FI125" s="40"/>
    </row>
    <row r="126" spans="1:165" s="36" customFormat="1" ht="15.75" x14ac:dyDescent="0.2">
      <c r="A126" s="13" t="s">
        <v>103</v>
      </c>
      <c r="B126" s="39" t="s">
        <v>22</v>
      </c>
      <c r="C126" s="39" t="s">
        <v>11</v>
      </c>
      <c r="D126" s="39" t="s">
        <v>32</v>
      </c>
      <c r="E126" s="39" t="s">
        <v>34</v>
      </c>
      <c r="F126" s="39" t="s">
        <v>104</v>
      </c>
      <c r="G126" s="18">
        <v>27000</v>
      </c>
      <c r="H126" s="18">
        <v>27000</v>
      </c>
      <c r="I126" s="18">
        <v>100</v>
      </c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  <c r="CU126" s="40"/>
      <c r="CV126" s="40"/>
      <c r="CW126" s="40"/>
      <c r="CX126" s="40"/>
      <c r="CY126" s="40"/>
      <c r="CZ126" s="40"/>
      <c r="DA126" s="40"/>
      <c r="DB126" s="40"/>
      <c r="DC126" s="40"/>
      <c r="DD126" s="40"/>
      <c r="DE126" s="40"/>
      <c r="DF126" s="40"/>
      <c r="DG126" s="40"/>
      <c r="DH126" s="40"/>
      <c r="DI126" s="40"/>
      <c r="DJ126" s="40"/>
      <c r="DK126" s="40"/>
      <c r="DL126" s="40"/>
      <c r="DM126" s="40"/>
      <c r="DN126" s="40"/>
      <c r="DO126" s="40"/>
      <c r="DP126" s="40"/>
      <c r="DQ126" s="40"/>
      <c r="DR126" s="40"/>
      <c r="DS126" s="40"/>
      <c r="DT126" s="40"/>
      <c r="DU126" s="40"/>
      <c r="DV126" s="40"/>
      <c r="DW126" s="40"/>
      <c r="DX126" s="40"/>
      <c r="DY126" s="40"/>
      <c r="DZ126" s="40"/>
      <c r="EA126" s="40"/>
      <c r="EB126" s="40"/>
      <c r="EC126" s="40"/>
      <c r="ED126" s="40"/>
      <c r="EE126" s="40"/>
      <c r="EF126" s="40"/>
      <c r="EG126" s="40"/>
      <c r="EH126" s="40"/>
      <c r="EI126" s="40"/>
      <c r="EJ126" s="40"/>
      <c r="EK126" s="40"/>
      <c r="EL126" s="40"/>
      <c r="EM126" s="40"/>
      <c r="EN126" s="40"/>
      <c r="EO126" s="40"/>
      <c r="EP126" s="40"/>
      <c r="EQ126" s="40"/>
      <c r="ER126" s="40"/>
      <c r="ES126" s="40"/>
      <c r="ET126" s="40"/>
      <c r="EU126" s="40"/>
      <c r="EV126" s="40"/>
      <c r="EW126" s="40"/>
      <c r="EX126" s="40"/>
      <c r="EY126" s="40"/>
      <c r="EZ126" s="40"/>
      <c r="FA126" s="40"/>
      <c r="FB126" s="40"/>
      <c r="FC126" s="40"/>
      <c r="FD126" s="40"/>
      <c r="FE126" s="40"/>
      <c r="FF126" s="40"/>
      <c r="FG126" s="40"/>
      <c r="FH126" s="40"/>
      <c r="FI126" s="40"/>
    </row>
    <row r="127" spans="1:165" s="36" customFormat="1" ht="47.25" x14ac:dyDescent="0.2">
      <c r="A127" s="13" t="s">
        <v>105</v>
      </c>
      <c r="B127" s="39" t="s">
        <v>22</v>
      </c>
      <c r="C127" s="39" t="s">
        <v>13</v>
      </c>
      <c r="D127" s="39" t="s">
        <v>32</v>
      </c>
      <c r="E127" s="39" t="s">
        <v>33</v>
      </c>
      <c r="F127" s="39"/>
      <c r="G127" s="18">
        <f t="shared" ref="G127:H128" si="16">G128</f>
        <v>80400</v>
      </c>
      <c r="H127" s="18">
        <f t="shared" si="16"/>
        <v>33500</v>
      </c>
      <c r="I127" s="18">
        <v>41.6</v>
      </c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  <c r="CU127" s="40"/>
      <c r="CV127" s="40"/>
      <c r="CW127" s="40"/>
      <c r="CX127" s="40"/>
      <c r="CY127" s="40"/>
      <c r="CZ127" s="40"/>
      <c r="DA127" s="40"/>
      <c r="DB127" s="40"/>
      <c r="DC127" s="40"/>
      <c r="DD127" s="40"/>
      <c r="DE127" s="40"/>
      <c r="DF127" s="40"/>
      <c r="DG127" s="40"/>
      <c r="DH127" s="40"/>
      <c r="DI127" s="40"/>
      <c r="DJ127" s="40"/>
      <c r="DK127" s="40"/>
      <c r="DL127" s="40"/>
      <c r="DM127" s="40"/>
      <c r="DN127" s="40"/>
      <c r="DO127" s="40"/>
      <c r="DP127" s="40"/>
      <c r="DQ127" s="40"/>
      <c r="DR127" s="40"/>
      <c r="DS127" s="40"/>
      <c r="DT127" s="40"/>
      <c r="DU127" s="40"/>
      <c r="DV127" s="40"/>
      <c r="DW127" s="40"/>
      <c r="DX127" s="40"/>
      <c r="DY127" s="40"/>
      <c r="DZ127" s="40"/>
      <c r="EA127" s="40"/>
      <c r="EB127" s="40"/>
      <c r="EC127" s="40"/>
      <c r="ED127" s="40"/>
      <c r="EE127" s="40"/>
      <c r="EF127" s="40"/>
      <c r="EG127" s="40"/>
      <c r="EH127" s="40"/>
      <c r="EI127" s="40"/>
      <c r="EJ127" s="40"/>
      <c r="EK127" s="40"/>
      <c r="EL127" s="40"/>
      <c r="EM127" s="40"/>
      <c r="EN127" s="40"/>
      <c r="EO127" s="40"/>
      <c r="EP127" s="40"/>
      <c r="EQ127" s="40"/>
      <c r="ER127" s="40"/>
      <c r="ES127" s="40"/>
      <c r="ET127" s="40"/>
      <c r="EU127" s="40"/>
      <c r="EV127" s="40"/>
      <c r="EW127" s="40"/>
      <c r="EX127" s="40"/>
      <c r="EY127" s="40"/>
      <c r="EZ127" s="40"/>
      <c r="FA127" s="40"/>
      <c r="FB127" s="40"/>
      <c r="FC127" s="40"/>
      <c r="FD127" s="40"/>
      <c r="FE127" s="40"/>
      <c r="FF127" s="40"/>
      <c r="FG127" s="40"/>
      <c r="FH127" s="40"/>
      <c r="FI127" s="40"/>
    </row>
    <row r="128" spans="1:165" s="36" customFormat="1" ht="47.25" x14ac:dyDescent="0.2">
      <c r="A128" s="13" t="s">
        <v>25</v>
      </c>
      <c r="B128" s="39" t="s">
        <v>22</v>
      </c>
      <c r="C128" s="39" t="s">
        <v>13</v>
      </c>
      <c r="D128" s="39" t="s">
        <v>32</v>
      </c>
      <c r="E128" s="39" t="s">
        <v>106</v>
      </c>
      <c r="F128" s="39"/>
      <c r="G128" s="18">
        <f t="shared" si="16"/>
        <v>80400</v>
      </c>
      <c r="H128" s="18">
        <f t="shared" si="16"/>
        <v>33500</v>
      </c>
      <c r="I128" s="18">
        <v>41.6</v>
      </c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  <c r="CU128" s="40"/>
      <c r="CV128" s="40"/>
      <c r="CW128" s="40"/>
      <c r="CX128" s="40"/>
      <c r="CY128" s="40"/>
      <c r="CZ128" s="40"/>
      <c r="DA128" s="40"/>
      <c r="DB128" s="40"/>
      <c r="DC128" s="40"/>
      <c r="DD128" s="40"/>
      <c r="DE128" s="40"/>
      <c r="DF128" s="40"/>
      <c r="DG128" s="40"/>
      <c r="DH128" s="40"/>
      <c r="DI128" s="40"/>
      <c r="DJ128" s="40"/>
      <c r="DK128" s="40"/>
      <c r="DL128" s="40"/>
      <c r="DM128" s="40"/>
      <c r="DN128" s="40"/>
      <c r="DO128" s="40"/>
      <c r="DP128" s="40"/>
      <c r="DQ128" s="40"/>
      <c r="DR128" s="40"/>
      <c r="DS128" s="40"/>
      <c r="DT128" s="40"/>
      <c r="DU128" s="40"/>
      <c r="DV128" s="40"/>
      <c r="DW128" s="40"/>
      <c r="DX128" s="40"/>
      <c r="DY128" s="40"/>
      <c r="DZ128" s="40"/>
      <c r="EA128" s="40"/>
      <c r="EB128" s="40"/>
      <c r="EC128" s="40"/>
      <c r="ED128" s="40"/>
      <c r="EE128" s="40"/>
      <c r="EF128" s="40"/>
      <c r="EG128" s="40"/>
      <c r="EH128" s="40"/>
      <c r="EI128" s="40"/>
      <c r="EJ128" s="40"/>
      <c r="EK128" s="40"/>
      <c r="EL128" s="40"/>
      <c r="EM128" s="40"/>
      <c r="EN128" s="40"/>
      <c r="EO128" s="40"/>
      <c r="EP128" s="40"/>
      <c r="EQ128" s="40"/>
      <c r="ER128" s="40"/>
      <c r="ES128" s="40"/>
      <c r="ET128" s="40"/>
      <c r="EU128" s="40"/>
      <c r="EV128" s="40"/>
      <c r="EW128" s="40"/>
      <c r="EX128" s="40"/>
      <c r="EY128" s="40"/>
      <c r="EZ128" s="40"/>
      <c r="FA128" s="40"/>
      <c r="FB128" s="40"/>
      <c r="FC128" s="40"/>
      <c r="FD128" s="40"/>
      <c r="FE128" s="40"/>
      <c r="FF128" s="40"/>
      <c r="FG128" s="40"/>
      <c r="FH128" s="40"/>
      <c r="FI128" s="40"/>
    </row>
    <row r="129" spans="1:165" s="36" customFormat="1" ht="94.5" x14ac:dyDescent="0.2">
      <c r="A129" s="13" t="s">
        <v>37</v>
      </c>
      <c r="B129" s="39" t="s">
        <v>22</v>
      </c>
      <c r="C129" s="39" t="s">
        <v>13</v>
      </c>
      <c r="D129" s="39" t="s">
        <v>32</v>
      </c>
      <c r="E129" s="39" t="s">
        <v>106</v>
      </c>
      <c r="F129" s="39" t="s">
        <v>41</v>
      </c>
      <c r="G129" s="18">
        <v>80400</v>
      </c>
      <c r="H129" s="18">
        <v>33500</v>
      </c>
      <c r="I129" s="18">
        <v>41.6</v>
      </c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  <c r="CU129" s="40"/>
      <c r="CV129" s="40"/>
      <c r="CW129" s="40"/>
      <c r="CX129" s="40"/>
      <c r="CY129" s="40"/>
      <c r="CZ129" s="40"/>
      <c r="DA129" s="40"/>
      <c r="DB129" s="40"/>
      <c r="DC129" s="40"/>
      <c r="DD129" s="40"/>
      <c r="DE129" s="40"/>
      <c r="DF129" s="40"/>
      <c r="DG129" s="40"/>
      <c r="DH129" s="40"/>
      <c r="DI129" s="40"/>
      <c r="DJ129" s="40"/>
      <c r="DK129" s="40"/>
      <c r="DL129" s="40"/>
      <c r="DM129" s="40"/>
      <c r="DN129" s="40"/>
      <c r="DO129" s="40"/>
      <c r="DP129" s="40"/>
      <c r="DQ129" s="40"/>
      <c r="DR129" s="40"/>
      <c r="DS129" s="40"/>
      <c r="DT129" s="40"/>
      <c r="DU129" s="40"/>
      <c r="DV129" s="40"/>
      <c r="DW129" s="40"/>
      <c r="DX129" s="40"/>
      <c r="DY129" s="40"/>
      <c r="DZ129" s="40"/>
      <c r="EA129" s="40"/>
      <c r="EB129" s="40"/>
      <c r="EC129" s="40"/>
      <c r="ED129" s="40"/>
      <c r="EE129" s="40"/>
      <c r="EF129" s="40"/>
      <c r="EG129" s="40"/>
      <c r="EH129" s="40"/>
      <c r="EI129" s="40"/>
      <c r="EJ129" s="40"/>
      <c r="EK129" s="40"/>
      <c r="EL129" s="40"/>
      <c r="EM129" s="40"/>
      <c r="EN129" s="40"/>
      <c r="EO129" s="40"/>
      <c r="EP129" s="40"/>
      <c r="EQ129" s="40"/>
      <c r="ER129" s="40"/>
      <c r="ES129" s="40"/>
      <c r="ET129" s="40"/>
      <c r="EU129" s="40"/>
      <c r="EV129" s="40"/>
      <c r="EW129" s="40"/>
      <c r="EX129" s="40"/>
      <c r="EY129" s="40"/>
      <c r="EZ129" s="40"/>
      <c r="FA129" s="40"/>
      <c r="FB129" s="40"/>
      <c r="FC129" s="40"/>
      <c r="FD129" s="40"/>
      <c r="FE129" s="40"/>
      <c r="FF129" s="40"/>
      <c r="FG129" s="40"/>
      <c r="FH129" s="40"/>
      <c r="FI129" s="40"/>
    </row>
    <row r="130" spans="1:165" ht="15.75" x14ac:dyDescent="0.25">
      <c r="A130" s="75" t="s">
        <v>9</v>
      </c>
      <c r="B130" s="75"/>
      <c r="C130" s="75"/>
      <c r="D130" s="75"/>
      <c r="E130" s="75"/>
      <c r="F130" s="8"/>
      <c r="G130" s="19"/>
    </row>
    <row r="131" spans="1:165" ht="15.75" x14ac:dyDescent="0.25">
      <c r="A131" s="75"/>
      <c r="B131" s="75"/>
      <c r="C131" s="75"/>
      <c r="D131" s="75"/>
      <c r="E131" s="75"/>
      <c r="F131" s="8"/>
      <c r="G131" s="19"/>
    </row>
    <row r="132" spans="1:165" ht="18.75" x14ac:dyDescent="0.3">
      <c r="A132" s="75"/>
      <c r="B132" s="75"/>
      <c r="C132" s="75"/>
      <c r="D132" s="75"/>
      <c r="E132" s="75"/>
      <c r="F132" s="8"/>
      <c r="G132" s="26" t="s">
        <v>134</v>
      </c>
    </row>
    <row r="133" spans="1:165" ht="18.75" x14ac:dyDescent="0.3">
      <c r="A133" s="6"/>
      <c r="B133" s="6"/>
      <c r="C133" s="6"/>
      <c r="D133" s="6"/>
      <c r="E133" s="29"/>
      <c r="F133" s="69"/>
      <c r="G133" s="69"/>
    </row>
    <row r="134" spans="1:165" ht="18.75" x14ac:dyDescent="0.3">
      <c r="A134" s="5"/>
      <c r="B134" s="5"/>
      <c r="C134" s="5"/>
      <c r="D134" s="5"/>
      <c r="E134" s="29"/>
      <c r="F134" s="5"/>
      <c r="G134" s="20"/>
    </row>
    <row r="135" spans="1:165" ht="18.75" x14ac:dyDescent="0.3">
      <c r="A135" s="5"/>
      <c r="B135" s="5"/>
      <c r="C135" s="5"/>
      <c r="D135" s="5"/>
      <c r="E135" s="29"/>
      <c r="F135" s="5"/>
      <c r="G135" s="20"/>
    </row>
    <row r="136" spans="1:165" ht="18.75" x14ac:dyDescent="0.3">
      <c r="A136" s="5"/>
      <c r="B136" s="5"/>
      <c r="C136" s="5"/>
      <c r="D136" s="5"/>
      <c r="E136" s="29"/>
      <c r="F136" s="5"/>
      <c r="G136" s="20"/>
    </row>
    <row r="137" spans="1:165" ht="18.75" x14ac:dyDescent="0.3">
      <c r="A137" s="5"/>
      <c r="B137" s="5"/>
      <c r="C137" s="5"/>
      <c r="D137" s="5"/>
      <c r="E137" s="29"/>
      <c r="F137" s="5"/>
      <c r="G137" s="20"/>
    </row>
    <row r="138" spans="1:165" ht="18.75" x14ac:dyDescent="0.3">
      <c r="A138" s="5"/>
      <c r="B138" s="5"/>
      <c r="C138" s="5"/>
      <c r="D138" s="5"/>
      <c r="E138" s="29"/>
      <c r="F138" s="5"/>
      <c r="G138" s="20"/>
    </row>
  </sheetData>
  <mergeCells count="16">
    <mergeCell ref="F133:G133"/>
    <mergeCell ref="A15:G16"/>
    <mergeCell ref="A1:G1"/>
    <mergeCell ref="C2:G2"/>
    <mergeCell ref="C5:G5"/>
    <mergeCell ref="C6:G6"/>
    <mergeCell ref="A130:E132"/>
    <mergeCell ref="E8:G8"/>
    <mergeCell ref="B18:E18"/>
    <mergeCell ref="E9:G9"/>
    <mergeCell ref="C7:G7"/>
    <mergeCell ref="E10:G10"/>
    <mergeCell ref="E12:G12"/>
    <mergeCell ref="C3:G3"/>
    <mergeCell ref="C4:G4"/>
    <mergeCell ref="E13:G13"/>
  </mergeCells>
  <phoneticPr fontId="0" type="noConversion"/>
  <pageMargins left="1.1023622047244095" right="0.11811023622047245" top="0.74803149606299213" bottom="0.74803149606299213" header="0.31496062992125984" footer="0.31496062992125984"/>
  <pageSetup paperSize="9" scale="86" fitToWidth="7" fitToHeight="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fin21</cp:lastModifiedBy>
  <cp:lastPrinted>2015-11-09T09:13:30Z</cp:lastPrinted>
  <dcterms:created xsi:type="dcterms:W3CDTF">2008-03-17T05:55:29Z</dcterms:created>
  <dcterms:modified xsi:type="dcterms:W3CDTF">2018-07-11T07:57:53Z</dcterms:modified>
</cp:coreProperties>
</file>